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Balance" sheetId="1" r:id="rId1"/>
    <sheet name="Income" sheetId="2" r:id="rId2"/>
    <sheet name="Cash Flow" sheetId="3" r:id="rId3"/>
    <sheet name="Notes" sheetId="4" r:id="rId4"/>
  </sheets>
  <definedNames>
    <definedName name="_Ref149986744" localSheetId="3">'Notes'!#REF!</definedName>
    <definedName name="_Ref149988108" localSheetId="3">'Notes'!#REF!</definedName>
    <definedName name="_Toc95275307" localSheetId="3">'Notes'!#REF!</definedName>
    <definedName name="_xlnm.Print_Area" localSheetId="0">'Balance'!$A$1:$C$67</definedName>
  </definedNames>
  <calcPr fullCalcOnLoad="1"/>
</workbook>
</file>

<file path=xl/sharedStrings.xml><?xml version="1.0" encoding="utf-8"?>
<sst xmlns="http://schemas.openxmlformats.org/spreadsheetml/2006/main" count="184" uniqueCount="140">
  <si>
    <t>BGN’000s</t>
  </si>
  <si>
    <t>ASSETS</t>
  </si>
  <si>
    <t>Non-current assets</t>
  </si>
  <si>
    <t>Other</t>
  </si>
  <si>
    <t>Total Non-current assets</t>
  </si>
  <si>
    <t>Current assets</t>
  </si>
  <si>
    <t>Cash and cash equivalents</t>
  </si>
  <si>
    <t>Total current assets</t>
  </si>
  <si>
    <t>TOTAL ASSETS</t>
  </si>
  <si>
    <t>EQUITY</t>
  </si>
  <si>
    <t>Total equity</t>
  </si>
  <si>
    <t>Share capital</t>
  </si>
  <si>
    <t>Retained earnings</t>
  </si>
  <si>
    <t>Revaluation reserves</t>
  </si>
  <si>
    <t>Reserves</t>
  </si>
  <si>
    <t>LIABILITIES</t>
  </si>
  <si>
    <t>Non-current</t>
  </si>
  <si>
    <t>Deferred income</t>
  </si>
  <si>
    <t>Total non-current liabilities</t>
  </si>
  <si>
    <t>Current</t>
  </si>
  <si>
    <t>Total current liabilities</t>
  </si>
  <si>
    <t>Total liabilities</t>
  </si>
  <si>
    <t>TOTAL EQUITY AND LIABILITIES</t>
  </si>
  <si>
    <t xml:space="preserve">Social security liabilities </t>
  </si>
  <si>
    <t>Tax payables</t>
  </si>
  <si>
    <t>Interest income/expenses (net)</t>
  </si>
  <si>
    <t>Cost of materials</t>
  </si>
  <si>
    <t>Services</t>
  </si>
  <si>
    <t>Depreciation</t>
  </si>
  <si>
    <t>Salaries</t>
  </si>
  <si>
    <t>Social securities</t>
  </si>
  <si>
    <t>Other expenses</t>
  </si>
  <si>
    <t>Net result for the period</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</si>
  <si>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</si>
  <si>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</si>
  <si>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</si>
  <si>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</si>
  <si>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</si>
  <si>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</si>
  <si>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Payments under to lease contracts</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</si>
  <si>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</si>
  <si>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</si>
  <si>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</si>
  <si>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</si>
  <si>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</si>
  <si>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Vehicles</t>
  </si>
  <si>
    <t>Revenue from sales of services</t>
  </si>
  <si>
    <t>Other financial income/expenses (net)</t>
  </si>
  <si>
    <t>CASH FLOWS FROM INVESTING ACTIVITIES</t>
  </si>
  <si>
    <t>CASH FLOWS FROM FINANCIAL ACTIVITIES</t>
  </si>
  <si>
    <t>Net cash flow from financial activities</t>
  </si>
  <si>
    <t>A.</t>
  </si>
  <si>
    <t>General information</t>
  </si>
  <si>
    <t>Ø</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</si>
  <si>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</si>
  <si>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</si>
  <si>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</si>
  <si>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</si>
  <si>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C.</t>
  </si>
  <si>
    <t>Notes</t>
  </si>
  <si>
    <r>
      <t>Ø</t>
    </r>
  </si>
  <si>
    <t xml:space="preserve">Operating Result </t>
  </si>
  <si>
    <t>Proceeds from financial assets held for trade</t>
  </si>
  <si>
    <t>INCOME STATEMENT</t>
  </si>
  <si>
    <t>CASH FLOW STATEMENT</t>
  </si>
  <si>
    <t>BALANCE SHEET</t>
  </si>
  <si>
    <t>Office equipment</t>
  </si>
  <si>
    <t>Non-current tangible assets</t>
  </si>
  <si>
    <t>Non-current intangible assets</t>
  </si>
  <si>
    <t>Ownership rights</t>
  </si>
  <si>
    <t>Software</t>
  </si>
  <si>
    <t>Current receivables</t>
  </si>
  <si>
    <t>Trade receivables and advances to suppliers</t>
  </si>
  <si>
    <t>Refundable taxes</t>
  </si>
  <si>
    <t>Advance payments</t>
  </si>
  <si>
    <t>Current financial assets</t>
  </si>
  <si>
    <t>Financial assets held for trading (bonds &amp; shares)</t>
  </si>
  <si>
    <t>Financial assets held for sale</t>
  </si>
  <si>
    <t>Cash in hand</t>
  </si>
  <si>
    <t>Cash in bank</t>
  </si>
  <si>
    <t>Redeemed own shares</t>
  </si>
  <si>
    <t>Uncovered loss</t>
  </si>
  <si>
    <t>Payables to suppliers and advances from clients</t>
  </si>
  <si>
    <t>Advance receivables</t>
  </si>
  <si>
    <t>Payables to personnel</t>
  </si>
  <si>
    <t>Gains/Losses from transactions with financial instruments</t>
  </si>
  <si>
    <t>Loans granted</t>
  </si>
  <si>
    <t>Receivables from granted loans</t>
  </si>
  <si>
    <t>Cash outflow for redemption</t>
  </si>
  <si>
    <t>Interest, fees and commissions received</t>
  </si>
  <si>
    <t>Interest, fees and commissions paid or received</t>
  </si>
  <si>
    <t>Deferred expenses</t>
  </si>
  <si>
    <t>Receivables from the issue of shares</t>
  </si>
  <si>
    <t>205, Alexander Stamboliiski Blvd., 1309 Sofia, Bulgaria                                            Tel.: (359 2) 8129812</t>
  </si>
  <si>
    <t>The Company portfolio comprises the following websites:</t>
  </si>
  <si>
    <t>Investor.bg</t>
  </si>
  <si>
    <t>Tialoto.bg</t>
  </si>
  <si>
    <t>Dnes.bg</t>
  </si>
  <si>
    <t>Start.bg</t>
  </si>
  <si>
    <t>Snimka.bg</t>
  </si>
  <si>
    <t>Aha.bg</t>
  </si>
  <si>
    <t>Blog.bg</t>
  </si>
  <si>
    <t>Gol.bg</t>
  </si>
  <si>
    <t>Rabota.bg</t>
  </si>
  <si>
    <t>RSS.bg</t>
  </si>
  <si>
    <t>Automedia.bg</t>
  </si>
  <si>
    <t>Zip.bg</t>
  </si>
  <si>
    <t>Mp3.bg</t>
  </si>
  <si>
    <t>Teenproblem.net</t>
  </si>
  <si>
    <t>Start.web.tr</t>
  </si>
  <si>
    <t>The Company was founded in April 2000 as a limited liability company as „INTERNETDATA.BG“ Ltd with an initial capital of BGN 5,000.</t>
  </si>
  <si>
    <t xml:space="preserve">In October 2003 the company was transformed into a public company with shareholders' equity of BGN 100,000, distributed in 100,000 shares with a nominal value of BGN 1,0. 
</t>
  </si>
  <si>
    <t xml:space="preserve">In December 2004 it increased its shareholders' equity to BGN 1.2 million.
</t>
  </si>
  <si>
    <r>
      <t xml:space="preserve">At the beginning of 2004 the capital was increased again to BGN 280,000. In July 2004 the company carried out </t>
    </r>
    <r>
      <rPr>
        <b/>
        <sz val="11"/>
        <color indexed="8"/>
        <rFont val="Arial"/>
        <family val="2"/>
      </rPr>
      <t>the first Initial Public Offering (IPO) in Bulgaria</t>
    </r>
    <r>
      <rPr>
        <sz val="11"/>
        <color indexed="8"/>
        <rFont val="Arial"/>
        <family val="2"/>
      </rPr>
      <t xml:space="preserve">, raising BGN 1,066,424.
</t>
    </r>
  </si>
  <si>
    <t>Other payments/receivables from financial activity</t>
  </si>
  <si>
    <t>.</t>
  </si>
  <si>
    <t>INVESTOR.BG AD</t>
  </si>
  <si>
    <t>Deferred taxes</t>
  </si>
  <si>
    <t>Taxes paid</t>
  </si>
  <si>
    <t>Corporate Income Tax</t>
  </si>
  <si>
    <t>INVESTOR.BG Plc.</t>
  </si>
  <si>
    <t xml:space="preserve">Notes about the accounting policy adopted for the Financial Statements </t>
  </si>
  <si>
    <t>NasamNatam.com</t>
  </si>
  <si>
    <t>Investment in daughter companies</t>
  </si>
  <si>
    <t>Purchase of investments</t>
  </si>
  <si>
    <t>For the period ended 31 December 2009</t>
  </si>
  <si>
    <t>Puls.bg</t>
  </si>
  <si>
    <t>On 22.01.2008, Investor.BG AD has signed in Sofia an advertisement contract with Piero 97 MA AD. The Media Agency guarantees to its clients the organisation and realisation of advertising in the calendar year 2008 at a value exceeding 10% of Investor.BG incomes from the past three years.</t>
  </si>
  <si>
    <t xml:space="preserve">At the Board of Directors' meeting of Investor.BG AD-Sofia /4IN/, held on 04.02.2009, have been taken the following decisions:
- The company shall put up for sale all available at present 8,921 own shares, acquired through redemptions.
- The sale of the shares shall be at a price not lower than BGN 10.50 and not higher than BGN 12.50 per share.                              
</t>
  </si>
  <si>
    <t xml:space="preserve">On 09.02. 2009 all of the redeemed shares were sold </t>
  </si>
  <si>
    <t xml:space="preserve">CEE-focused growth capital firm 3TS Capital Partners has invested in Investor.BG AD, taking a 16.77 per cent stake. The purchase was made via the firm’s 3TS Cisco Growth Fund, which was established in November 2007 with Cisco Systems Inc. as anchor investor. 
</t>
  </si>
  <si>
    <t>Prepared by: Finansovo-pravna kushta</t>
  </si>
  <si>
    <t>-</t>
  </si>
  <si>
    <t>Receivables from related parties</t>
  </si>
  <si>
    <t>Payables to related parties</t>
  </si>
  <si>
    <t>Receivables from sold assets</t>
  </si>
  <si>
    <t>Loans receivables</t>
  </si>
  <si>
    <t>Computers</t>
  </si>
  <si>
    <t>Procurator: Ivaylo Lakov</t>
  </si>
  <si>
    <t>Date: 18.02.2010</t>
  </si>
</sst>
</file>

<file path=xl/styles.xml><?xml version="1.0" encoding="utf-8"?>
<styleSheet xmlns="http://schemas.openxmlformats.org/spreadsheetml/2006/main">
  <numFmts count="7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000"/>
    <numFmt numFmtId="191" formatCode="&quot;лв&quot;#,##0_);\(&quot;лв&quot;#,##0\)"/>
    <numFmt numFmtId="192" formatCode="&quot;лв&quot;#,##0_);[Red]\(&quot;лв&quot;#,##0\)"/>
    <numFmt numFmtId="193" formatCode="&quot;лв&quot;#,##0.00_);\(&quot;лв&quot;#,##0.00\)"/>
    <numFmt numFmtId="194" formatCode="&quot;лв&quot;#,##0.00_);[Red]\(&quot;лв&quot;#,##0.00\)"/>
    <numFmt numFmtId="195" formatCode="_(&quot;лв&quot;* #,##0_);_(&quot;лв&quot;* \(#,##0\);_(&quot;лв&quot;* &quot;-&quot;_);_(@_)"/>
    <numFmt numFmtId="196" formatCode="_(&quot;лв&quot;* #,##0.00_);_(&quot;лв&quot;* \(#,##0.00\);_(&quot;лв&quot;* &quot;-&quot;??_);_(@_)"/>
    <numFmt numFmtId="197" formatCode="#,###"/>
    <numFmt numFmtId="198" formatCode="###\'#"/>
    <numFmt numFmtId="199" formatCode="dd\-mmm\-yy_)"/>
    <numFmt numFmtId="200" formatCode="0.0000000"/>
    <numFmt numFmtId="201" formatCode="0.000000"/>
    <numFmt numFmtId="202" formatCode="0.00000"/>
    <numFmt numFmtId="203" formatCode="mm/dd/yy"/>
    <numFmt numFmtId="204" formatCode="0.0000000000"/>
    <numFmt numFmtId="205" formatCode="0.00000000000"/>
    <numFmt numFmtId="206" formatCode="0.000000000"/>
    <numFmt numFmtId="207" formatCode="0.00000000"/>
    <numFmt numFmtId="208" formatCode="&quot;Yes&quot;;&quot;Yes&quot;;&quot;No&quot;"/>
    <numFmt numFmtId="209" formatCode="&quot;True&quot;;&quot;True&quot;;&quot;False&quot;"/>
    <numFmt numFmtId="210" formatCode="&quot;On&quot;;&quot;On&quot;;&quot;Off&quot;"/>
    <numFmt numFmtId="211" formatCode="[$€-2]\ #,##0.00_);[Red]\([$€-2]\ #,##0.00\)"/>
    <numFmt numFmtId="212" formatCode="_(* #,###\2_);_(* \(#,##0\);_(* &quot;-&quot;_);_(@_)"/>
    <numFmt numFmtId="213" formatCode="_(* #,##0_);_(* \(#,###\2\);_(* &quot;-&quot;_);_(@_)"/>
    <numFmt numFmtId="214" formatCode="_(* #,##0_);_(* \(#,##0\);_(* &quot;-&quot;\2_);_(@_)"/>
    <numFmt numFmtId="215" formatCode="_(* #,##0.00_);_(* \(#,##0\);_(* &quot;-&quot;_);_(@_)"/>
    <numFmt numFmtId="216" formatCode="_(* #,##0_);_(* \(#,##0.00\);_(* &quot;-&quot;_);_(@_)"/>
    <numFmt numFmtId="217" formatCode="\-\(####\)"/>
    <numFmt numFmtId="218" formatCode="\(###\)"/>
    <numFmt numFmtId="219" formatCode="\(\-###\)"/>
    <numFmt numFmtId="220" formatCode="General;\(General\)"/>
    <numFmt numFmtId="221" formatCode="[$-402]dd\ mmmm\ yyyy\ &quot;г.&quot;"/>
    <numFmt numFmtId="222" formatCode="0.00_ ;[Red]\-0.00\ "/>
    <numFmt numFmtId="223" formatCode="mmm/yyyy"/>
    <numFmt numFmtId="224" formatCode="_(* #,##0.0_);_(* \(#,##0\);_(* &quot;-&quot;_);_(@_)"/>
    <numFmt numFmtId="225" formatCode="yyyy"/>
  </numFmts>
  <fonts count="41">
    <font>
      <sz val="10"/>
      <name val="Arial"/>
      <family val="0"/>
    </font>
    <font>
      <sz val="10"/>
      <name val="Timok"/>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5"/>
      <color indexed="8"/>
      <name val="Arial"/>
      <family val="2"/>
    </font>
    <font>
      <b/>
      <u val="single"/>
      <sz val="16"/>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name val="Arial"/>
      <family val="0"/>
    </font>
    <font>
      <b/>
      <sz val="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color indexed="63"/>
      </left>
      <right>
        <color indexed="63"/>
      </right>
      <top style="double"/>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color indexed="8"/>
      </left>
      <right style="medium">
        <color indexed="8"/>
      </right>
      <top style="thin">
        <color indexed="8"/>
      </top>
      <bottom style="thin">
        <color indexed="8"/>
      </bottom>
    </border>
    <border>
      <left>
        <color indexed="63"/>
      </left>
      <right style="thin"/>
      <top>
        <color indexed="63"/>
      </top>
      <bottom>
        <color indexed="63"/>
      </bottom>
    </border>
    <border>
      <left style="thin"/>
      <right style="medium"/>
      <top>
        <color indexed="63"/>
      </top>
      <bottom style="medium"/>
    </border>
    <border>
      <left>
        <color indexed="63"/>
      </left>
      <right>
        <color indexed="63"/>
      </right>
      <top style="double"/>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164">
    <xf numFmtId="0" fontId="0" fillId="0" borderId="0" xfId="0" applyAlignment="1">
      <alignment/>
    </xf>
    <xf numFmtId="0" fontId="4" fillId="0" borderId="0" xfId="57" applyFont="1" applyBorder="1" applyAlignment="1" applyProtection="1">
      <alignment vertical="top" wrapText="1"/>
      <protection locked="0"/>
    </xf>
    <xf numFmtId="0" fontId="5" fillId="0" borderId="0" xfId="58" applyFont="1" applyAlignment="1" applyProtection="1">
      <alignment wrapText="1"/>
      <protection/>
    </xf>
    <xf numFmtId="0" fontId="5" fillId="0" borderId="0" xfId="57" applyFont="1" applyFill="1" applyAlignment="1" applyProtection="1">
      <alignment vertical="top" wrapText="1"/>
      <protection locked="0"/>
    </xf>
    <xf numFmtId="0" fontId="5" fillId="0" borderId="0" xfId="58" applyFont="1" applyBorder="1" applyAlignment="1" applyProtection="1">
      <alignment wrapText="1"/>
      <protection/>
    </xf>
    <xf numFmtId="1" fontId="5" fillId="24" borderId="0" xfId="58" applyNumberFormat="1" applyFont="1" applyFill="1" applyBorder="1" applyAlignment="1" applyProtection="1">
      <alignment wrapText="1"/>
      <protection locked="0"/>
    </xf>
    <xf numFmtId="0" fontId="5" fillId="0" borderId="0" xfId="58" applyFont="1" applyAlignment="1" applyProtection="1">
      <alignment vertical="top" wrapText="1"/>
      <protection/>
    </xf>
    <xf numFmtId="1" fontId="5" fillId="0" borderId="0" xfId="57" applyNumberFormat="1" applyFont="1" applyBorder="1" applyAlignment="1" applyProtection="1">
      <alignment horizontal="right" vertical="top"/>
      <protection locked="0"/>
    </xf>
    <xf numFmtId="0" fontId="5" fillId="0" borderId="0" xfId="58" applyFont="1" applyFill="1" applyAlignment="1" applyProtection="1">
      <alignment wrapText="1"/>
      <protection/>
    </xf>
    <xf numFmtId="0" fontId="8" fillId="0" borderId="0" xfId="58" applyFont="1" applyAlignment="1" applyProtection="1">
      <alignment horizontal="center" wrapText="1"/>
      <protection locked="0"/>
    </xf>
    <xf numFmtId="0" fontId="9" fillId="0" borderId="0" xfId="58" applyFont="1" applyAlignment="1" applyProtection="1">
      <alignment wrapText="1"/>
      <protection/>
    </xf>
    <xf numFmtId="0" fontId="6" fillId="0" borderId="0" xfId="57" applyFont="1" applyAlignment="1">
      <alignment vertical="top"/>
      <protection/>
    </xf>
    <xf numFmtId="0" fontId="6" fillId="0" borderId="0" xfId="57" applyFont="1" applyAlignment="1">
      <alignment/>
      <protection/>
    </xf>
    <xf numFmtId="3" fontId="6" fillId="0" borderId="0" xfId="57" applyNumberFormat="1" applyFont="1" applyAlignment="1" applyProtection="1">
      <alignment vertical="top" wrapText="1"/>
      <protection locked="0"/>
    </xf>
    <xf numFmtId="0" fontId="6" fillId="0" borderId="0" xfId="57" applyFont="1" applyAlignment="1" applyProtection="1">
      <alignment vertical="top" wrapText="1"/>
      <protection locked="0"/>
    </xf>
    <xf numFmtId="0" fontId="7" fillId="0" borderId="0" xfId="57" applyFont="1" applyBorder="1" applyAlignment="1" applyProtection="1">
      <alignment horizontal="center" vertical="top"/>
      <protection locked="0"/>
    </xf>
    <xf numFmtId="0" fontId="7" fillId="0" borderId="10" xfId="57" applyFont="1" applyBorder="1" applyAlignment="1" applyProtection="1">
      <alignment horizontal="left" vertical="center"/>
      <protection/>
    </xf>
    <xf numFmtId="14" fontId="6" fillId="0" borderId="10" xfId="57" applyNumberFormat="1" applyFont="1" applyBorder="1" applyAlignment="1" applyProtection="1">
      <alignment horizontal="right" vertical="center" wrapText="1"/>
      <protection/>
    </xf>
    <xf numFmtId="0" fontId="11" fillId="0" borderId="10" xfId="0" applyFont="1" applyBorder="1" applyAlignment="1">
      <alignment horizontal="justify" vertical="top" wrapText="1"/>
    </xf>
    <xf numFmtId="3" fontId="11" fillId="0" borderId="10" xfId="0" applyNumberFormat="1" applyFont="1" applyBorder="1" applyAlignment="1">
      <alignment horizontal="right" vertical="top" wrapText="1"/>
    </xf>
    <xf numFmtId="0" fontId="11" fillId="0" borderId="0" xfId="0" applyFont="1" applyAlignment="1">
      <alignment horizontal="justify" vertical="top" wrapText="1"/>
    </xf>
    <xf numFmtId="0" fontId="11" fillId="0" borderId="0" xfId="0" applyFont="1" applyAlignment="1">
      <alignment horizontal="right" vertical="top" wrapText="1"/>
    </xf>
    <xf numFmtId="3" fontId="10" fillId="0" borderId="11" xfId="0" applyNumberFormat="1" applyFont="1" applyBorder="1" applyAlignment="1">
      <alignment horizontal="right" vertical="top" wrapText="1"/>
    </xf>
    <xf numFmtId="0" fontId="6" fillId="0" borderId="0" xfId="0" applyFont="1" applyAlignment="1">
      <alignment/>
    </xf>
    <xf numFmtId="3" fontId="10" fillId="0" borderId="12" xfId="0" applyNumberFormat="1" applyFont="1" applyBorder="1" applyAlignment="1">
      <alignment horizontal="right" vertical="top" wrapText="1"/>
    </xf>
    <xf numFmtId="0" fontId="11" fillId="0" borderId="0" xfId="0" applyFont="1" applyAlignment="1">
      <alignment vertical="top" wrapText="1"/>
    </xf>
    <xf numFmtId="3" fontId="11" fillId="0" borderId="0" xfId="0" applyNumberFormat="1" applyFont="1" applyBorder="1" applyAlignment="1">
      <alignment horizontal="right" vertical="top" wrapText="1"/>
    </xf>
    <xf numFmtId="0" fontId="11" fillId="0" borderId="10" xfId="0" applyFont="1" applyBorder="1" applyAlignment="1">
      <alignment vertical="top" wrapText="1"/>
    </xf>
    <xf numFmtId="0" fontId="11" fillId="0" borderId="13" xfId="0" applyFont="1" applyBorder="1" applyAlignment="1">
      <alignment vertical="top" wrapText="1"/>
    </xf>
    <xf numFmtId="0" fontId="10" fillId="25" borderId="0" xfId="57" applyFont="1" applyFill="1" applyBorder="1" applyAlignment="1" applyProtection="1">
      <alignment horizontal="left" wrapText="1"/>
      <protection/>
    </xf>
    <xf numFmtId="3" fontId="10" fillId="0" borderId="14" xfId="0" applyNumberFormat="1" applyFont="1" applyBorder="1" applyAlignment="1">
      <alignment vertical="top" wrapText="1"/>
    </xf>
    <xf numFmtId="3" fontId="6" fillId="0" borderId="0" xfId="57" applyNumberFormat="1" applyFont="1" applyBorder="1" applyAlignment="1" applyProtection="1">
      <alignment vertical="top" wrapText="1"/>
      <protection locked="0"/>
    </xf>
    <xf numFmtId="0" fontId="6" fillId="0" borderId="0" xfId="57" applyFont="1" applyBorder="1" applyAlignment="1" applyProtection="1">
      <alignment vertical="top" wrapText="1"/>
      <protection locked="0"/>
    </xf>
    <xf numFmtId="3" fontId="6" fillId="0" borderId="0" xfId="57" applyNumberFormat="1" applyFont="1" applyBorder="1" applyAlignment="1" applyProtection="1">
      <alignment horizontal="left" vertical="top"/>
      <protection locked="0"/>
    </xf>
    <xf numFmtId="0" fontId="6" fillId="0" borderId="0" xfId="57" applyFont="1" applyBorder="1" applyAlignment="1">
      <alignment vertical="top"/>
      <protection/>
    </xf>
    <xf numFmtId="0" fontId="11" fillId="0" borderId="0" xfId="0" applyFont="1" applyBorder="1" applyAlignment="1">
      <alignment vertical="top" wrapText="1"/>
    </xf>
    <xf numFmtId="0" fontId="10" fillId="25" borderId="15" xfId="57" applyFont="1" applyFill="1" applyBorder="1" applyAlignment="1" applyProtection="1">
      <alignment horizontal="left" wrapText="1"/>
      <protection/>
    </xf>
    <xf numFmtId="0" fontId="6" fillId="0" borderId="10" xfId="0" applyFont="1" applyBorder="1" applyAlignment="1">
      <alignment wrapText="1"/>
    </xf>
    <xf numFmtId="0" fontId="7" fillId="0" borderId="0" xfId="57" applyFont="1" applyBorder="1" applyAlignment="1" applyProtection="1">
      <alignment vertical="top" wrapText="1"/>
      <protection locked="0"/>
    </xf>
    <xf numFmtId="0" fontId="7" fillId="0" borderId="0" xfId="57" applyFont="1" applyAlignment="1">
      <alignment vertical="top"/>
      <protection/>
    </xf>
    <xf numFmtId="0" fontId="10" fillId="0" borderId="16" xfId="0" applyFont="1" applyBorder="1" applyAlignment="1">
      <alignment vertical="top" wrapText="1"/>
    </xf>
    <xf numFmtId="0" fontId="10" fillId="0" borderId="10" xfId="0" applyFont="1" applyBorder="1" applyAlignment="1">
      <alignment vertical="top" wrapText="1"/>
    </xf>
    <xf numFmtId="0" fontId="6" fillId="0" borderId="0" xfId="59" applyFont="1" applyBorder="1" applyAlignment="1">
      <alignment vertical="center" wrapText="1"/>
      <protection/>
    </xf>
    <xf numFmtId="0" fontId="6" fillId="0" borderId="0" xfId="59" applyFont="1" applyBorder="1" applyAlignment="1">
      <alignment vertical="center"/>
      <protection/>
    </xf>
    <xf numFmtId="3" fontId="6" fillId="0" borderId="0" xfId="59" applyNumberFormat="1" applyFont="1" applyBorder="1" applyAlignment="1">
      <alignment vertical="center" wrapText="1"/>
      <protection/>
    </xf>
    <xf numFmtId="3" fontId="6" fillId="0" borderId="0" xfId="59" applyNumberFormat="1" applyFont="1" applyBorder="1" applyAlignment="1">
      <alignment vertical="center"/>
      <protection/>
    </xf>
    <xf numFmtId="185" fontId="6" fillId="0" borderId="16" xfId="0" applyNumberFormat="1" applyFont="1" applyBorder="1" applyAlignment="1">
      <alignment/>
    </xf>
    <xf numFmtId="0" fontId="7" fillId="0" borderId="0" xfId="59" applyNumberFormat="1" applyFont="1" applyBorder="1" applyAlignment="1" applyProtection="1">
      <alignment vertical="center"/>
      <protection locked="0"/>
    </xf>
    <xf numFmtId="185" fontId="11" fillId="0" borderId="10" xfId="0" applyNumberFormat="1" applyFont="1" applyBorder="1" applyAlignment="1">
      <alignment horizontal="right" vertical="top" wrapText="1"/>
    </xf>
    <xf numFmtId="0" fontId="11" fillId="0" borderId="17" xfId="0" applyFont="1" applyBorder="1" applyAlignment="1">
      <alignment vertical="top" wrapText="1"/>
    </xf>
    <xf numFmtId="185" fontId="11" fillId="0" borderId="16" xfId="0" applyNumberFormat="1" applyFont="1" applyBorder="1" applyAlignment="1">
      <alignment horizontal="right" vertical="top" wrapText="1"/>
    </xf>
    <xf numFmtId="0" fontId="6" fillId="0" borderId="10" xfId="0" applyFont="1" applyBorder="1" applyAlignment="1">
      <alignment/>
    </xf>
    <xf numFmtId="185" fontId="6" fillId="0" borderId="10" xfId="0" applyNumberFormat="1" applyFont="1" applyBorder="1" applyAlignment="1">
      <alignment/>
    </xf>
    <xf numFmtId="0" fontId="11" fillId="0" borderId="17" xfId="0" applyFont="1" applyBorder="1" applyAlignment="1">
      <alignment horizontal="right" vertical="top" wrapText="1"/>
    </xf>
    <xf numFmtId="3" fontId="10" fillId="0" borderId="18" xfId="0" applyNumberFormat="1" applyFont="1" applyBorder="1" applyAlignment="1">
      <alignment horizontal="right" vertical="top" wrapText="1"/>
    </xf>
    <xf numFmtId="3" fontId="11" fillId="0" borderId="16" xfId="0" applyNumberFormat="1" applyFont="1" applyBorder="1" applyAlignment="1">
      <alignment horizontal="right" vertical="top" wrapText="1"/>
    </xf>
    <xf numFmtId="185" fontId="7" fillId="0" borderId="10" xfId="0" applyNumberFormat="1" applyFont="1" applyBorder="1" applyAlignment="1">
      <alignment/>
    </xf>
    <xf numFmtId="3" fontId="11" fillId="0" borderId="17" xfId="0" applyNumberFormat="1" applyFont="1" applyBorder="1" applyAlignment="1">
      <alignment horizontal="right" vertical="top" wrapText="1"/>
    </xf>
    <xf numFmtId="0" fontId="6" fillId="0" borderId="0" xfId="57" applyFont="1" applyBorder="1" applyAlignment="1">
      <alignment/>
      <protection/>
    </xf>
    <xf numFmtId="3" fontId="10" fillId="0" borderId="13" xfId="0" applyNumberFormat="1" applyFont="1" applyBorder="1" applyAlignment="1">
      <alignment horizontal="right" vertical="top" wrapText="1"/>
    </xf>
    <xf numFmtId="0" fontId="10" fillId="0" borderId="19" xfId="0" applyFont="1" applyBorder="1" applyAlignment="1">
      <alignment vertical="top" wrapText="1"/>
    </xf>
    <xf numFmtId="3" fontId="10" fillId="0" borderId="19" xfId="0" applyNumberFormat="1" applyFont="1" applyBorder="1" applyAlignment="1">
      <alignment vertical="top" wrapText="1"/>
    </xf>
    <xf numFmtId="3" fontId="10" fillId="0" borderId="17" xfId="0" applyNumberFormat="1" applyFont="1" applyBorder="1" applyAlignment="1">
      <alignment horizontal="right" vertical="top" wrapText="1"/>
    </xf>
    <xf numFmtId="3" fontId="5" fillId="0" borderId="0" xfId="58" applyNumberFormat="1" applyFont="1" applyBorder="1" applyAlignment="1" applyProtection="1">
      <alignment horizontal="right" wrapText="1"/>
      <protection locked="0"/>
    </xf>
    <xf numFmtId="0" fontId="13" fillId="25" borderId="0" xfId="57" applyFont="1" applyFill="1" applyBorder="1" applyAlignment="1" applyProtection="1">
      <alignment wrapText="1"/>
      <protection/>
    </xf>
    <xf numFmtId="0" fontId="10" fillId="0" borderId="20" xfId="0" applyFont="1" applyBorder="1" applyAlignment="1">
      <alignment vertical="top" wrapText="1"/>
    </xf>
    <xf numFmtId="3" fontId="5" fillId="24" borderId="0" xfId="57" applyNumberFormat="1" applyFont="1" applyFill="1" applyBorder="1" applyAlignment="1" applyProtection="1">
      <alignment wrapText="1"/>
      <protection locked="0"/>
    </xf>
    <xf numFmtId="0" fontId="5" fillId="0" borderId="0" xfId="57" applyFont="1" applyAlignment="1">
      <alignment/>
      <protection/>
    </xf>
    <xf numFmtId="0" fontId="14" fillId="0" borderId="0" xfId="59" applyFont="1" applyBorder="1" applyAlignment="1" applyProtection="1">
      <alignment horizontal="right" vertical="center" wrapText="1"/>
      <protection/>
    </xf>
    <xf numFmtId="3" fontId="5" fillId="0" borderId="0" xfId="59" applyNumberFormat="1" applyFont="1" applyBorder="1" applyAlignment="1" applyProtection="1">
      <alignment horizontal="center" vertical="center" wrapText="1"/>
      <protection/>
    </xf>
    <xf numFmtId="3" fontId="4" fillId="24" borderId="0" xfId="59" applyNumberFormat="1" applyFont="1" applyFill="1" applyBorder="1" applyAlignment="1" applyProtection="1">
      <alignment vertical="center" wrapText="1"/>
      <protection/>
    </xf>
    <xf numFmtId="0" fontId="5" fillId="0" borderId="0" xfId="59" applyFont="1" applyBorder="1" applyAlignment="1">
      <alignment vertical="center"/>
      <protection/>
    </xf>
    <xf numFmtId="0" fontId="10" fillId="0" borderId="14"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10" fillId="0" borderId="11" xfId="0" applyFont="1" applyBorder="1" applyAlignment="1">
      <alignment vertical="top" wrapText="1"/>
    </xf>
    <xf numFmtId="0" fontId="11" fillId="0" borderId="20" xfId="0" applyFont="1" applyBorder="1" applyAlignment="1">
      <alignment horizontal="justify" vertical="top" wrapText="1"/>
    </xf>
    <xf numFmtId="0" fontId="6" fillId="0" borderId="17" xfId="0" applyFont="1" applyBorder="1" applyAlignment="1">
      <alignment/>
    </xf>
    <xf numFmtId="0" fontId="10" fillId="0" borderId="21" xfId="0" applyFont="1" applyBorder="1" applyAlignment="1">
      <alignment horizontal="justify" vertical="top" wrapText="1"/>
    </xf>
    <xf numFmtId="0" fontId="11" fillId="0" borderId="16" xfId="0" applyFont="1" applyBorder="1" applyAlignment="1">
      <alignment vertical="top" wrapText="1"/>
    </xf>
    <xf numFmtId="0" fontId="4" fillId="0" borderId="0" xfId="57" applyFont="1" applyBorder="1" applyAlignment="1" applyProtection="1">
      <alignment horizontal="center" vertical="top" wrapText="1"/>
      <protection locked="0"/>
    </xf>
    <xf numFmtId="3" fontId="10" fillId="0" borderId="21" xfId="0" applyNumberFormat="1" applyFont="1" applyBorder="1" applyAlignment="1">
      <alignment horizontal="right" vertical="top" wrapText="1"/>
    </xf>
    <xf numFmtId="3" fontId="10" fillId="0" borderId="12" xfId="0" applyNumberFormat="1" applyFont="1" applyBorder="1" applyAlignment="1">
      <alignment vertical="top" wrapText="1"/>
    </xf>
    <xf numFmtId="3" fontId="10" fillId="0" borderId="22" xfId="0" applyNumberFormat="1" applyFont="1" applyBorder="1" applyAlignment="1">
      <alignment horizontal="right" vertical="top" wrapText="1"/>
    </xf>
    <xf numFmtId="185" fontId="11" fillId="0" borderId="21" xfId="0" applyNumberFormat="1" applyFont="1" applyBorder="1" applyAlignment="1">
      <alignment horizontal="right" vertical="top" wrapText="1"/>
    </xf>
    <xf numFmtId="0" fontId="6" fillId="0" borderId="19" xfId="58" applyFont="1" applyBorder="1" applyAlignment="1" applyProtection="1">
      <alignment wrapText="1"/>
      <protection/>
    </xf>
    <xf numFmtId="0" fontId="15" fillId="0" borderId="16" xfId="0" applyFont="1" applyBorder="1" applyAlignment="1">
      <alignment/>
    </xf>
    <xf numFmtId="0" fontId="6" fillId="0" borderId="23" xfId="0" applyFont="1" applyBorder="1" applyAlignment="1">
      <alignment vertical="top" wrapText="1"/>
    </xf>
    <xf numFmtId="185" fontId="11" fillId="0" borderId="24" xfId="0" applyNumberFormat="1" applyFont="1" applyBorder="1" applyAlignment="1">
      <alignment horizontal="right" vertical="top" wrapText="1"/>
    </xf>
    <xf numFmtId="185" fontId="11" fillId="0" borderId="25" xfId="0" applyNumberFormat="1" applyFont="1" applyBorder="1" applyAlignment="1">
      <alignment horizontal="right" vertical="top" wrapText="1"/>
    </xf>
    <xf numFmtId="0" fontId="13"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9"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185" fontId="6" fillId="0" borderId="0" xfId="0" applyNumberFormat="1" applyFont="1" applyBorder="1" applyAlignment="1">
      <alignment/>
    </xf>
    <xf numFmtId="185" fontId="13" fillId="0" borderId="10" xfId="0" applyNumberFormat="1" applyFont="1" applyBorder="1" applyAlignment="1">
      <alignment horizontal="right" vertical="top" wrapText="1"/>
    </xf>
    <xf numFmtId="185" fontId="13" fillId="0" borderId="17" xfId="0" applyNumberFormat="1" applyFont="1" applyBorder="1" applyAlignment="1">
      <alignment horizontal="right" vertical="top" wrapText="1"/>
    </xf>
    <xf numFmtId="185" fontId="13" fillId="0" borderId="13" xfId="0" applyNumberFormat="1" applyFont="1" applyBorder="1" applyAlignment="1">
      <alignment horizontal="right" vertical="top" wrapText="1"/>
    </xf>
    <xf numFmtId="185" fontId="10" fillId="0" borderId="16" xfId="0" applyNumberFormat="1" applyFont="1" applyBorder="1" applyAlignment="1">
      <alignment horizontal="right" vertical="top" wrapText="1"/>
    </xf>
    <xf numFmtId="0" fontId="10" fillId="0" borderId="26" xfId="0" applyFont="1" applyBorder="1" applyAlignment="1">
      <alignment vertical="top" wrapText="1"/>
    </xf>
    <xf numFmtId="185" fontId="10" fillId="0" borderId="27" xfId="0" applyNumberFormat="1" applyFont="1" applyBorder="1" applyAlignment="1">
      <alignment horizontal="right" vertical="top" wrapText="1"/>
    </xf>
    <xf numFmtId="185" fontId="10" fillId="0" borderId="28" xfId="0" applyNumberFormat="1" applyFont="1" applyBorder="1" applyAlignment="1">
      <alignment horizontal="right" vertical="top" wrapText="1"/>
    </xf>
    <xf numFmtId="0" fontId="11" fillId="0" borderId="29" xfId="0" applyFont="1" applyBorder="1" applyAlignment="1">
      <alignment vertical="top" wrapText="1"/>
    </xf>
    <xf numFmtId="0" fontId="10" fillId="25" borderId="30" xfId="57" applyFont="1" applyFill="1" applyBorder="1" applyAlignment="1" applyProtection="1">
      <alignment horizontal="left" wrapText="1"/>
      <protection/>
    </xf>
    <xf numFmtId="0" fontId="10" fillId="25" borderId="31" xfId="57" applyFont="1" applyFill="1" applyBorder="1" applyAlignment="1" applyProtection="1">
      <alignment horizontal="left" wrapText="1"/>
      <protection/>
    </xf>
    <xf numFmtId="0" fontId="10" fillId="25" borderId="32" xfId="57" applyFont="1" applyFill="1" applyBorder="1" applyAlignment="1" applyProtection="1">
      <alignment horizontal="left" wrapText="1"/>
      <protection/>
    </xf>
    <xf numFmtId="0" fontId="10" fillId="0" borderId="30" xfId="0" applyFont="1" applyBorder="1" applyAlignment="1">
      <alignment vertical="top" wrapText="1"/>
    </xf>
    <xf numFmtId="0" fontId="10" fillId="0" borderId="31" xfId="0" applyFont="1" applyBorder="1" applyAlignment="1">
      <alignment vertical="top" wrapText="1"/>
    </xf>
    <xf numFmtId="0" fontId="10" fillId="0" borderId="32" xfId="0" applyFont="1" applyBorder="1" applyAlignment="1">
      <alignment vertical="top" wrapText="1"/>
    </xf>
    <xf numFmtId="0" fontId="7" fillId="0" borderId="20" xfId="57" applyFont="1" applyBorder="1" applyAlignment="1" applyProtection="1">
      <alignment horizontal="left" vertical="center"/>
      <protection/>
    </xf>
    <xf numFmtId="0" fontId="7" fillId="0" borderId="15" xfId="57" applyFont="1" applyBorder="1" applyAlignment="1" applyProtection="1">
      <alignment horizontal="left" vertical="center"/>
      <protection/>
    </xf>
    <xf numFmtId="0" fontId="7" fillId="0" borderId="33" xfId="57" applyFont="1" applyBorder="1" applyAlignment="1" applyProtection="1">
      <alignment horizontal="left" vertical="center"/>
      <protection/>
    </xf>
    <xf numFmtId="0" fontId="13" fillId="0" borderId="0" xfId="0" applyFont="1" applyAlignment="1">
      <alignment horizontal="justify" wrapText="1"/>
    </xf>
    <xf numFmtId="0" fontId="16" fillId="0" borderId="0" xfId="0" applyFont="1" applyAlignment="1">
      <alignment horizontal="justify" wrapText="1"/>
    </xf>
    <xf numFmtId="0" fontId="10" fillId="25" borderId="10" xfId="57" applyFont="1" applyFill="1" applyBorder="1" applyAlignment="1" applyProtection="1">
      <alignment horizontal="left" wrapText="1"/>
      <protection/>
    </xf>
    <xf numFmtId="0" fontId="10" fillId="25" borderId="33" xfId="57" applyFont="1" applyFill="1" applyBorder="1" applyAlignment="1" applyProtection="1">
      <alignment horizontal="left" wrapText="1"/>
      <protection/>
    </xf>
    <xf numFmtId="0" fontId="7" fillId="0" borderId="30" xfId="0" applyFont="1" applyBorder="1" applyAlignment="1">
      <alignment/>
    </xf>
    <xf numFmtId="0" fontId="10" fillId="0" borderId="10" xfId="0" applyFont="1" applyBorder="1" applyAlignment="1">
      <alignment horizontal="justify" vertical="top" wrapText="1"/>
    </xf>
    <xf numFmtId="14" fontId="7" fillId="0" borderId="10" xfId="57" applyNumberFormat="1" applyFont="1" applyBorder="1" applyAlignment="1" applyProtection="1">
      <alignment horizontal="right" vertical="center"/>
      <protection/>
    </xf>
    <xf numFmtId="0" fontId="20" fillId="0" borderId="16" xfId="0" applyFont="1" applyBorder="1" applyAlignment="1">
      <alignment/>
    </xf>
    <xf numFmtId="185" fontId="10" fillId="0" borderId="10" xfId="0" applyNumberFormat="1" applyFont="1" applyBorder="1" applyAlignment="1">
      <alignment horizontal="right" vertical="top" wrapText="1"/>
    </xf>
    <xf numFmtId="0" fontId="10" fillId="0" borderId="29" xfId="0" applyFont="1" applyBorder="1" applyAlignment="1">
      <alignment horizontal="justify" vertical="top" wrapText="1"/>
    </xf>
    <xf numFmtId="1" fontId="6" fillId="0" borderId="34" xfId="57" applyNumberFormat="1" applyFont="1" applyFill="1" applyBorder="1" applyAlignment="1" applyProtection="1">
      <alignment vertical="top" wrapText="1"/>
      <protection locked="0"/>
    </xf>
    <xf numFmtId="3" fontId="11" fillId="0" borderId="10" xfId="0" applyNumberFormat="1" applyFont="1" applyFill="1" applyBorder="1" applyAlignment="1">
      <alignment horizontal="right" vertical="top" wrapText="1"/>
    </xf>
    <xf numFmtId="3" fontId="10" fillId="0" borderId="10" xfId="0" applyNumberFormat="1" applyFont="1" applyBorder="1" applyAlignment="1">
      <alignment horizontal="right" vertical="top" wrapText="1"/>
    </xf>
    <xf numFmtId="185" fontId="13" fillId="0" borderId="10" xfId="0" applyNumberFormat="1" applyFont="1" applyFill="1" applyBorder="1" applyAlignment="1">
      <alignment horizontal="right" vertical="top" wrapText="1"/>
    </xf>
    <xf numFmtId="14" fontId="6" fillId="0" borderId="10" xfId="57" applyNumberFormat="1" applyFont="1" applyBorder="1" applyAlignment="1" applyProtection="1">
      <alignment horizontal="right" vertical="center"/>
      <protection/>
    </xf>
    <xf numFmtId="0" fontId="7" fillId="0" borderId="10" xfId="0" applyFont="1" applyBorder="1" applyAlignment="1">
      <alignment wrapText="1"/>
    </xf>
    <xf numFmtId="0" fontId="6" fillId="0" borderId="10" xfId="57" applyFont="1" applyBorder="1" applyAlignment="1">
      <alignment/>
      <protection/>
    </xf>
    <xf numFmtId="0" fontId="6" fillId="0" borderId="24" xfId="0" applyFont="1" applyBorder="1" applyAlignment="1">
      <alignment vertical="top" wrapText="1"/>
    </xf>
    <xf numFmtId="0" fontId="11" fillId="0" borderId="35" xfId="0" applyFont="1" applyBorder="1" applyAlignment="1">
      <alignment vertical="top" wrapText="1"/>
    </xf>
    <xf numFmtId="185" fontId="13" fillId="0" borderId="29" xfId="0" applyNumberFormat="1" applyFont="1" applyBorder="1" applyAlignment="1">
      <alignment horizontal="right" vertical="top" wrapText="1"/>
    </xf>
    <xf numFmtId="0" fontId="5" fillId="0" borderId="10" xfId="58" applyFont="1" applyBorder="1" applyAlignment="1" applyProtection="1">
      <alignment wrapText="1"/>
      <protection/>
    </xf>
    <xf numFmtId="185" fontId="10" fillId="0" borderId="21" xfId="0" applyNumberFormat="1" applyFont="1" applyBorder="1" applyAlignment="1">
      <alignment horizontal="right" vertical="top" wrapText="1"/>
    </xf>
    <xf numFmtId="185" fontId="10" fillId="0" borderId="36" xfId="0" applyNumberFormat="1" applyFont="1" applyBorder="1" applyAlignment="1">
      <alignment horizontal="right" vertical="top" wrapText="1"/>
    </xf>
    <xf numFmtId="3" fontId="6" fillId="0" borderId="10" xfId="59" applyNumberFormat="1" applyFont="1" applyBorder="1" applyAlignment="1">
      <alignment vertical="center" wrapText="1"/>
      <protection/>
    </xf>
    <xf numFmtId="3" fontId="6" fillId="0" borderId="10" xfId="59" applyNumberFormat="1" applyFont="1" applyBorder="1" applyAlignment="1">
      <alignment vertical="center"/>
      <protection/>
    </xf>
    <xf numFmtId="0" fontId="6" fillId="0" borderId="10" xfId="59" applyFont="1" applyBorder="1" applyAlignment="1">
      <alignment vertical="center"/>
      <protection/>
    </xf>
    <xf numFmtId="0" fontId="6" fillId="0" borderId="16" xfId="0" applyFont="1" applyBorder="1" applyAlignment="1">
      <alignment horizontal="right" wrapText="1"/>
    </xf>
    <xf numFmtId="0" fontId="11" fillId="0" borderId="10" xfId="0" applyFont="1" applyBorder="1" applyAlignment="1">
      <alignment horizontal="right" vertical="top" wrapText="1"/>
    </xf>
    <xf numFmtId="0" fontId="11" fillId="0" borderId="16" xfId="0" applyFont="1" applyBorder="1" applyAlignment="1">
      <alignment horizontal="right" vertical="top" wrapText="1"/>
    </xf>
    <xf numFmtId="0" fontId="11" fillId="0" borderId="0" xfId="0" applyFont="1" applyBorder="1" applyAlignment="1">
      <alignment horizontal="right" vertical="top" wrapText="1"/>
    </xf>
    <xf numFmtId="0" fontId="6" fillId="0" borderId="30" xfId="0" applyFont="1" applyBorder="1" applyAlignment="1">
      <alignment/>
    </xf>
    <xf numFmtId="185" fontId="16" fillId="0" borderId="10" xfId="0" applyNumberFormat="1" applyFont="1" applyBorder="1" applyAlignment="1">
      <alignment horizontal="right" vertical="top" wrapText="1"/>
    </xf>
    <xf numFmtId="0" fontId="11" fillId="0" borderId="30" xfId="0" applyFont="1" applyBorder="1" applyAlignment="1">
      <alignment vertical="top" wrapText="1"/>
    </xf>
    <xf numFmtId="0" fontId="13" fillId="0" borderId="10" xfId="0" applyFont="1" applyBorder="1" applyAlignment="1">
      <alignment vertical="top" wrapText="1"/>
    </xf>
    <xf numFmtId="14" fontId="10" fillId="0" borderId="10" xfId="0" applyNumberFormat="1" applyFont="1" applyBorder="1" applyAlignment="1">
      <alignment vertical="top" wrapText="1"/>
    </xf>
    <xf numFmtId="0" fontId="5" fillId="0" borderId="0" xfId="57" applyFont="1" applyBorder="1" applyAlignment="1" applyProtection="1">
      <alignment horizontal="center" vertical="top"/>
      <protection locked="0"/>
    </xf>
    <xf numFmtId="0" fontId="21" fillId="0" borderId="0" xfId="53" applyFont="1" applyBorder="1" applyAlignment="1" applyProtection="1">
      <alignment horizontal="center" vertical="center"/>
      <protection locked="0"/>
    </xf>
    <xf numFmtId="0" fontId="0" fillId="0" borderId="0" xfId="0" applyAlignment="1">
      <alignment/>
    </xf>
    <xf numFmtId="0" fontId="7" fillId="0" borderId="0" xfId="57" applyFont="1" applyBorder="1" applyAlignment="1" applyProtection="1">
      <alignment horizontal="center" vertical="top"/>
      <protection locked="0"/>
    </xf>
    <xf numFmtId="0" fontId="0" fillId="0" borderId="0" xfId="0" applyAlignment="1">
      <alignment vertical="top"/>
    </xf>
    <xf numFmtId="0" fontId="13" fillId="0" borderId="0" xfId="0" applyFont="1" applyAlignment="1">
      <alignment vertical="top" wrapText="1"/>
    </xf>
    <xf numFmtId="0" fontId="21" fillId="0" borderId="18" xfId="53" applyFont="1" applyBorder="1" applyAlignment="1" applyProtection="1">
      <alignment horizontal="center" vertical="center"/>
      <protection locked="0"/>
    </xf>
    <xf numFmtId="0" fontId="0" fillId="0" borderId="18" xfId="0" applyBorder="1" applyAlignment="1">
      <alignment horizontal="center"/>
    </xf>
    <xf numFmtId="0" fontId="13" fillId="0" borderId="0" xfId="0" applyFont="1" applyAlignment="1">
      <alignment horizontal="justify" wrapText="1"/>
    </xf>
    <xf numFmtId="0" fontId="4" fillId="0" borderId="0" xfId="57" applyFont="1" applyBorder="1" applyAlignment="1" applyProtection="1">
      <alignment horizontal="center" vertical="top" wrapText="1"/>
      <protection locked="0"/>
    </xf>
    <xf numFmtId="0" fontId="16" fillId="0" borderId="0" xfId="0" applyFont="1" applyAlignment="1">
      <alignment horizontal="justify" wrapText="1"/>
    </xf>
    <xf numFmtId="0" fontId="17" fillId="0" borderId="37" xfId="0" applyFont="1" applyBorder="1" applyAlignment="1">
      <alignment horizontal="center" vertical="center" wrapText="1"/>
    </xf>
    <xf numFmtId="0" fontId="0" fillId="0" borderId="0" xfId="0" applyAlignment="1">
      <alignment/>
    </xf>
    <xf numFmtId="0" fontId="13" fillId="0" borderId="0" xfId="0" applyFont="1" applyAlignment="1">
      <alignment horizontal="justify"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Баланс" xfId="57"/>
    <cellStyle name="Normal_Отч.парич.поток" xfId="58"/>
    <cellStyle name="Normal_Отч.прих-разх"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Income!$A$57:$F$57</c:f>
              <c:strCache>
                <c:ptCount val="6"/>
                <c:pt idx="0">
                  <c:v>0</c:v>
                </c:pt>
                <c:pt idx="1">
                  <c:v>0</c:v>
                </c:pt>
                <c:pt idx="2">
                  <c:v>0</c:v>
                </c:pt>
                <c:pt idx="3">
                  <c:v>0</c:v>
                </c:pt>
                <c:pt idx="4">
                  <c:v>0</c:v>
                </c:pt>
                <c:pt idx="5">
                  <c:v>0</c:v>
                </c:pt>
              </c:strCache>
            </c:strRef>
          </c:cat>
          <c:val>
            <c:numRef>
              <c:f>Income!$A$58:$F$58</c:f>
              <c:numCache>
                <c:ptCount val="6"/>
                <c:pt idx="0">
                  <c:v>0</c:v>
                </c:pt>
                <c:pt idx="1">
                  <c:v>0</c:v>
                </c:pt>
                <c:pt idx="2">
                  <c:v>0</c:v>
                </c:pt>
                <c:pt idx="3">
                  <c:v>0</c:v>
                </c:pt>
                <c:pt idx="4">
                  <c:v>0</c:v>
                </c:pt>
                <c:pt idx="5">
                  <c:v>0</c:v>
                </c:pt>
              </c:numCache>
            </c:numRef>
          </c:val>
        </c:ser>
        <c:axId val="31663283"/>
        <c:axId val="16534092"/>
      </c:barChart>
      <c:catAx>
        <c:axId val="31663283"/>
        <c:scaling>
          <c:orientation val="minMax"/>
        </c:scaling>
        <c:axPos val="b"/>
        <c:title>
          <c:tx>
            <c:rich>
              <a:bodyPr vert="horz" rot="0" anchor="ctr"/>
              <a:lstStyle/>
              <a:p>
                <a:pPr algn="ctr">
                  <a:defRPr/>
                </a:pPr>
                <a:r>
                  <a:rPr lang="en-US" cap="none" sz="800" b="1" i="0" u="none" baseline="0">
                    <a:latin typeface="Arial"/>
                    <a:ea typeface="Arial"/>
                    <a:cs typeface="Arial"/>
                  </a:rPr>
                  <a:t>Години</a:t>
                </a:r>
              </a:p>
            </c:rich>
          </c:tx>
          <c:layout/>
          <c:overlay val="0"/>
          <c:spPr>
            <a:noFill/>
            <a:ln>
              <a:noFill/>
            </a:ln>
          </c:spPr>
        </c:title>
        <c:delete val="0"/>
        <c:numFmt formatCode="General" sourceLinked="1"/>
        <c:majorTickMark val="out"/>
        <c:minorTickMark val="none"/>
        <c:tickLblPos val="nextTo"/>
        <c:crossAx val="16534092"/>
        <c:crosses val="autoZero"/>
        <c:auto val="1"/>
        <c:lblOffset val="100"/>
        <c:noMultiLvlLbl val="0"/>
      </c:catAx>
      <c:valAx>
        <c:axId val="16534092"/>
        <c:scaling>
          <c:orientation val="minMax"/>
        </c:scaling>
        <c:axPos val="l"/>
        <c:title>
          <c:tx>
            <c:rich>
              <a:bodyPr vert="horz" rot="-5400000" anchor="ctr"/>
              <a:lstStyle/>
              <a:p>
                <a:pPr algn="ctr">
                  <a:defRPr/>
                </a:pPr>
                <a:r>
                  <a:rPr lang="en-US" cap="none" sz="800" b="1" i="0" u="none" baseline="0">
                    <a:latin typeface="Arial"/>
                    <a:ea typeface="Arial"/>
                    <a:cs typeface="Arial"/>
                  </a:rPr>
                  <a:t>хил. лв. </a:t>
                </a:r>
              </a:p>
            </c:rich>
          </c:tx>
          <c:layout/>
          <c:overlay val="0"/>
          <c:spPr>
            <a:noFill/>
            <a:ln>
              <a:noFill/>
            </a:ln>
          </c:spPr>
        </c:title>
        <c:majorGridlines/>
        <c:delete val="0"/>
        <c:numFmt formatCode="General" sourceLinked="1"/>
        <c:majorTickMark val="out"/>
        <c:minorTickMark val="none"/>
        <c:tickLblPos val="nextTo"/>
        <c:crossAx val="3166328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2</xdr:col>
      <xdr:colOff>1276350</xdr:colOff>
      <xdr:row>50</xdr:row>
      <xdr:rowOff>85725</xdr:rowOff>
    </xdr:to>
    <xdr:graphicFrame>
      <xdr:nvGraphicFramePr>
        <xdr:cNvPr id="1" name="Chart 6"/>
        <xdr:cNvGraphicFramePr/>
      </xdr:nvGraphicFramePr>
      <xdr:xfrm>
        <a:off x="0" y="5876925"/>
        <a:ext cx="698182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7"/>
  <sheetViews>
    <sheetView showGridLines="0" tabSelected="1" zoomScale="75" zoomScaleNormal="75" zoomScaleSheetLayoutView="75" zoomScalePageLayoutView="0" workbookViewId="0" topLeftCell="A1">
      <selection activeCell="A10" sqref="A10"/>
    </sheetView>
  </sheetViews>
  <sheetFormatPr defaultColWidth="9.28125" defaultRowHeight="12.75"/>
  <cols>
    <col min="1" max="1" width="56.57421875" style="14" customWidth="1"/>
    <col min="2" max="2" width="22.7109375" style="13" customWidth="1"/>
    <col min="3" max="3" width="13.140625" style="13" bestFit="1" customWidth="1"/>
    <col min="4" max="7" width="13.140625" style="11" bestFit="1" customWidth="1"/>
    <col min="8" max="16384" width="9.28125" style="11" customWidth="1"/>
  </cols>
  <sheetData>
    <row r="1" spans="1:5" ht="36.75" customHeight="1">
      <c r="A1" s="151" t="s">
        <v>116</v>
      </c>
      <c r="B1" s="152"/>
      <c r="C1" s="152"/>
      <c r="D1" s="152"/>
      <c r="E1" s="152"/>
    </row>
    <row r="2" spans="1:5" ht="15.75">
      <c r="A2" s="153" t="s">
        <v>65</v>
      </c>
      <c r="B2" s="154"/>
      <c r="C2" s="154"/>
      <c r="D2" s="154"/>
      <c r="E2" s="154"/>
    </row>
    <row r="3" spans="1:3" ht="15">
      <c r="A3" s="150"/>
      <c r="B3" s="150"/>
      <c r="C3" s="150"/>
    </row>
    <row r="4" spans="1:5" ht="12.75" customHeight="1">
      <c r="A4" s="38"/>
      <c r="B4" s="63" t="s">
        <v>0</v>
      </c>
      <c r="C4" s="63" t="s">
        <v>0</v>
      </c>
      <c r="D4" s="63" t="s">
        <v>0</v>
      </c>
      <c r="E4" s="63" t="s">
        <v>0</v>
      </c>
    </row>
    <row r="5" spans="1:7" ht="16.5" customHeight="1">
      <c r="A5" s="16" t="s">
        <v>1</v>
      </c>
      <c r="B5" s="121">
        <v>40178</v>
      </c>
      <c r="C5" s="129">
        <v>39813</v>
      </c>
      <c r="D5" s="129">
        <v>39447</v>
      </c>
      <c r="E5" s="17">
        <v>39082</v>
      </c>
      <c r="F5" s="17">
        <v>38717</v>
      </c>
      <c r="G5" s="17">
        <v>38352</v>
      </c>
    </row>
    <row r="6" spans="1:7" s="39" customFormat="1" ht="15.75">
      <c r="A6" s="117" t="s">
        <v>2</v>
      </c>
      <c r="B6" s="36"/>
      <c r="C6" s="36"/>
      <c r="D6" s="36"/>
      <c r="E6" s="36"/>
      <c r="F6" s="29"/>
      <c r="G6" s="29"/>
    </row>
    <row r="7" spans="1:7" s="39" customFormat="1" ht="15.75">
      <c r="A7" s="117" t="s">
        <v>67</v>
      </c>
      <c r="B7" s="117"/>
      <c r="C7" s="117"/>
      <c r="D7" s="117"/>
      <c r="E7" s="117"/>
      <c r="F7" s="117"/>
      <c r="G7" s="117"/>
    </row>
    <row r="8" spans="1:7" s="12" customFormat="1" ht="15">
      <c r="A8" s="37" t="s">
        <v>45</v>
      </c>
      <c r="B8" s="19">
        <v>39</v>
      </c>
      <c r="C8" s="19"/>
      <c r="D8" s="19">
        <v>7</v>
      </c>
      <c r="E8" s="19">
        <v>14</v>
      </c>
      <c r="F8" s="19">
        <v>21</v>
      </c>
      <c r="G8" s="19">
        <v>29</v>
      </c>
    </row>
    <row r="9" spans="1:7" s="12" customFormat="1" ht="15">
      <c r="A9" s="37" t="s">
        <v>66</v>
      </c>
      <c r="B9" s="19">
        <v>47</v>
      </c>
      <c r="C9" s="19">
        <v>66</v>
      </c>
      <c r="D9" s="19">
        <v>140</v>
      </c>
      <c r="E9" s="19">
        <v>81</v>
      </c>
      <c r="F9" s="19">
        <v>54</v>
      </c>
      <c r="G9" s="19">
        <v>32</v>
      </c>
    </row>
    <row r="10" spans="1:7" s="12" customFormat="1" ht="15">
      <c r="A10" s="37" t="s">
        <v>137</v>
      </c>
      <c r="B10" s="19">
        <v>77</v>
      </c>
      <c r="C10" s="19">
        <v>111</v>
      </c>
      <c r="D10" s="19">
        <v>34</v>
      </c>
      <c r="E10" s="19"/>
      <c r="F10" s="19"/>
      <c r="G10" s="19"/>
    </row>
    <row r="11" spans="1:7" s="12" customFormat="1" ht="15.75">
      <c r="A11" s="117" t="s">
        <v>68</v>
      </c>
      <c r="B11" s="19"/>
      <c r="C11" s="19"/>
      <c r="D11" s="19"/>
      <c r="E11" s="19"/>
      <c r="F11" s="19"/>
      <c r="G11" s="19"/>
    </row>
    <row r="12" spans="1:7" s="12" customFormat="1" ht="15">
      <c r="A12" s="37" t="s">
        <v>69</v>
      </c>
      <c r="B12" s="19">
        <v>2510</v>
      </c>
      <c r="C12" s="19">
        <v>1990</v>
      </c>
      <c r="D12" s="19">
        <v>1432</v>
      </c>
      <c r="E12" s="19">
        <v>728</v>
      </c>
      <c r="F12" s="19">
        <v>168</v>
      </c>
      <c r="G12" s="19">
        <v>154</v>
      </c>
    </row>
    <row r="13" spans="1:7" s="12" customFormat="1" ht="15">
      <c r="A13" s="37" t="s">
        <v>70</v>
      </c>
      <c r="B13" s="19">
        <v>263</v>
      </c>
      <c r="C13" s="19">
        <v>301</v>
      </c>
      <c r="D13" s="19">
        <v>136</v>
      </c>
      <c r="E13" s="19">
        <v>91</v>
      </c>
      <c r="F13" s="19">
        <v>41</v>
      </c>
      <c r="G13" s="98">
        <v>0</v>
      </c>
    </row>
    <row r="14" spans="1:7" s="12" customFormat="1" ht="15">
      <c r="A14" s="37" t="s">
        <v>3</v>
      </c>
      <c r="B14" s="98">
        <v>3</v>
      </c>
      <c r="C14" s="98">
        <v>2</v>
      </c>
      <c r="D14" s="98">
        <v>1</v>
      </c>
      <c r="E14" s="98">
        <v>0</v>
      </c>
      <c r="F14" s="98">
        <v>0</v>
      </c>
      <c r="G14" s="19">
        <v>1</v>
      </c>
    </row>
    <row r="15" spans="1:7" s="12" customFormat="1" ht="15.75">
      <c r="A15" s="130" t="s">
        <v>123</v>
      </c>
      <c r="B15" s="99">
        <v>150</v>
      </c>
      <c r="C15" s="99">
        <v>150</v>
      </c>
      <c r="D15" s="99"/>
      <c r="E15" s="131"/>
      <c r="F15" s="131"/>
      <c r="G15" s="131"/>
    </row>
    <row r="16" spans="1:7" s="12" customFormat="1" ht="15">
      <c r="A16" s="37"/>
      <c r="B16" s="99"/>
      <c r="C16" s="99"/>
      <c r="D16" s="99"/>
      <c r="E16" s="131"/>
      <c r="F16" s="131"/>
      <c r="G16" s="131"/>
    </row>
    <row r="17" spans="1:7" s="12" customFormat="1" ht="16.5" thickBot="1">
      <c r="A17" s="78" t="s">
        <v>4</v>
      </c>
      <c r="B17" s="59">
        <f>SUM(B8:B15)</f>
        <v>3089</v>
      </c>
      <c r="C17" s="59">
        <f>SUM(C8:C15)</f>
        <v>2620</v>
      </c>
      <c r="D17" s="59">
        <f>SUM(D8:D14)</f>
        <v>1750</v>
      </c>
      <c r="E17" s="59">
        <f>SUM(E8:E14)</f>
        <v>914</v>
      </c>
      <c r="F17" s="59">
        <f>SUM(F8:F14)</f>
        <v>284</v>
      </c>
      <c r="G17" s="59">
        <f>SUM(G8:G14)</f>
        <v>216</v>
      </c>
    </row>
    <row r="18" spans="1:7" s="12" customFormat="1" ht="9.75" customHeight="1">
      <c r="A18" s="20"/>
      <c r="B18" s="20"/>
      <c r="C18" s="20"/>
      <c r="D18" s="21"/>
      <c r="E18" s="21"/>
      <c r="F18" s="21"/>
      <c r="G18" s="21"/>
    </row>
    <row r="19" spans="1:7" s="12" customFormat="1" ht="15.75">
      <c r="A19" s="117" t="s">
        <v>5</v>
      </c>
      <c r="B19" s="36"/>
      <c r="C19" s="36"/>
      <c r="D19" s="36"/>
      <c r="E19" s="36"/>
      <c r="F19" s="118"/>
      <c r="G19" s="118"/>
    </row>
    <row r="20" spans="1:7" s="12" customFormat="1" ht="15.75">
      <c r="A20" s="119" t="s">
        <v>71</v>
      </c>
      <c r="B20" s="119"/>
      <c r="C20" s="119"/>
      <c r="D20" s="19"/>
      <c r="E20" s="19"/>
      <c r="F20" s="19"/>
      <c r="G20" s="19"/>
    </row>
    <row r="21" spans="1:7" s="12" customFormat="1" ht="15.75">
      <c r="A21" s="145" t="s">
        <v>133</v>
      </c>
      <c r="B21" s="145">
        <v>25</v>
      </c>
      <c r="C21" s="119"/>
      <c r="D21" s="19"/>
      <c r="E21" s="19"/>
      <c r="F21" s="19"/>
      <c r="G21" s="19"/>
    </row>
    <row r="22" spans="1:7" s="12" customFormat="1" ht="15">
      <c r="A22" s="51" t="s">
        <v>72</v>
      </c>
      <c r="B22" s="19">
        <v>326</v>
      </c>
      <c r="C22" s="19">
        <v>221</v>
      </c>
      <c r="D22" s="19">
        <v>109</v>
      </c>
      <c r="E22" s="19">
        <v>12</v>
      </c>
      <c r="F22" s="19">
        <v>8</v>
      </c>
      <c r="G22" s="19">
        <v>50</v>
      </c>
    </row>
    <row r="23" spans="1:7" s="12" customFormat="1" ht="15">
      <c r="A23" s="51" t="s">
        <v>73</v>
      </c>
      <c r="B23" s="19">
        <v>11</v>
      </c>
      <c r="C23" s="19"/>
      <c r="D23" s="19">
        <v>2</v>
      </c>
      <c r="E23" s="19">
        <v>2</v>
      </c>
      <c r="F23" s="19">
        <v>2</v>
      </c>
      <c r="G23" s="19">
        <v>2</v>
      </c>
    </row>
    <row r="24" spans="1:7" s="12" customFormat="1" ht="15">
      <c r="A24" s="51" t="s">
        <v>74</v>
      </c>
      <c r="B24" s="98">
        <v>12</v>
      </c>
      <c r="C24" s="98">
        <v>20</v>
      </c>
      <c r="D24" s="98">
        <v>88</v>
      </c>
      <c r="E24" s="19">
        <v>28</v>
      </c>
      <c r="F24" s="19">
        <v>106</v>
      </c>
      <c r="G24" s="19">
        <v>14</v>
      </c>
    </row>
    <row r="25" spans="1:7" s="12" customFormat="1" ht="15">
      <c r="A25" s="27" t="s">
        <v>87</v>
      </c>
      <c r="B25" s="98">
        <v>0</v>
      </c>
      <c r="C25" s="98">
        <v>0</v>
      </c>
      <c r="D25" s="98">
        <v>0</v>
      </c>
      <c r="E25" s="98">
        <v>0</v>
      </c>
      <c r="F25" s="98">
        <v>0</v>
      </c>
      <c r="G25" s="19">
        <v>10</v>
      </c>
    </row>
    <row r="26" spans="1:7" s="12" customFormat="1" ht="15">
      <c r="A26" s="51" t="s">
        <v>3</v>
      </c>
      <c r="B26" s="19">
        <v>14</v>
      </c>
      <c r="C26" s="19">
        <v>4</v>
      </c>
      <c r="D26" s="19">
        <v>20</v>
      </c>
      <c r="E26" s="19">
        <v>6</v>
      </c>
      <c r="F26" s="19">
        <v>155</v>
      </c>
      <c r="G26" s="98">
        <v>0</v>
      </c>
    </row>
    <row r="27" spans="1:7" s="12" customFormat="1" ht="15">
      <c r="A27" s="76" t="s">
        <v>91</v>
      </c>
      <c r="B27" s="98">
        <v>64</v>
      </c>
      <c r="C27" s="98">
        <v>9</v>
      </c>
      <c r="D27" s="98">
        <v>0</v>
      </c>
      <c r="E27" s="98">
        <v>0</v>
      </c>
      <c r="F27" s="98">
        <v>0</v>
      </c>
      <c r="G27" s="98">
        <v>0</v>
      </c>
    </row>
    <row r="28" spans="1:7" s="12" customFormat="1" ht="15.75">
      <c r="A28" s="119" t="s">
        <v>75</v>
      </c>
      <c r="B28" s="19"/>
      <c r="C28" s="19"/>
      <c r="D28" s="19"/>
      <c r="E28" s="19"/>
      <c r="F28" s="19"/>
      <c r="G28" s="19"/>
    </row>
    <row r="29" spans="1:7" s="12" customFormat="1" ht="15">
      <c r="A29" s="18" t="s">
        <v>76</v>
      </c>
      <c r="B29" s="98">
        <v>0</v>
      </c>
      <c r="C29" s="98">
        <v>0</v>
      </c>
      <c r="D29" s="19">
        <v>69</v>
      </c>
      <c r="E29" s="19">
        <v>282</v>
      </c>
      <c r="F29" s="19">
        <v>642</v>
      </c>
      <c r="G29" s="19">
        <v>693</v>
      </c>
    </row>
    <row r="30" spans="1:7" s="12" customFormat="1" ht="15">
      <c r="A30" s="51" t="s">
        <v>77</v>
      </c>
      <c r="B30" s="98"/>
      <c r="C30" s="98"/>
      <c r="D30" s="98">
        <v>0</v>
      </c>
      <c r="E30" s="19">
        <v>42</v>
      </c>
      <c r="F30" s="98">
        <v>0</v>
      </c>
      <c r="G30" s="98">
        <v>0</v>
      </c>
    </row>
    <row r="31" spans="1:7" s="12" customFormat="1" ht="15">
      <c r="A31" s="18" t="s">
        <v>3</v>
      </c>
      <c r="B31" s="19"/>
      <c r="C31" s="19">
        <v>4</v>
      </c>
      <c r="D31" s="19">
        <v>42</v>
      </c>
      <c r="E31" s="19">
        <v>69</v>
      </c>
      <c r="F31" s="19">
        <v>7</v>
      </c>
      <c r="G31" s="98">
        <v>0</v>
      </c>
    </row>
    <row r="32" spans="1:7" s="12" customFormat="1" ht="15.75">
      <c r="A32" s="120" t="s">
        <v>6</v>
      </c>
      <c r="B32" s="19"/>
      <c r="C32" s="19"/>
      <c r="D32" s="19"/>
      <c r="E32" s="19"/>
      <c r="F32" s="19"/>
      <c r="G32" s="19"/>
    </row>
    <row r="33" spans="1:7" s="12" customFormat="1" ht="15">
      <c r="A33" s="51" t="s">
        <v>78</v>
      </c>
      <c r="B33" s="19">
        <v>5</v>
      </c>
      <c r="C33" s="19">
        <v>6</v>
      </c>
      <c r="D33" s="19">
        <v>2</v>
      </c>
      <c r="E33" s="19">
        <v>5</v>
      </c>
      <c r="F33" s="19">
        <v>43</v>
      </c>
      <c r="G33" s="19">
        <v>46</v>
      </c>
    </row>
    <row r="34" spans="1:7" s="12" customFormat="1" ht="15">
      <c r="A34" s="18" t="s">
        <v>79</v>
      </c>
      <c r="B34" s="19">
        <v>854</v>
      </c>
      <c r="C34" s="19">
        <v>574</v>
      </c>
      <c r="D34" s="19">
        <v>300</v>
      </c>
      <c r="E34" s="19">
        <v>217</v>
      </c>
      <c r="F34" s="19">
        <v>163</v>
      </c>
      <c r="G34" s="19">
        <v>427</v>
      </c>
    </row>
    <row r="35" spans="1:7" s="12" customFormat="1" ht="16.5" thickBot="1">
      <c r="A35" s="124" t="s">
        <v>7</v>
      </c>
      <c r="B35" s="81">
        <f>SUM(B21:B34)</f>
        <v>1311</v>
      </c>
      <c r="C35" s="81">
        <f>SUM(C20:C34)</f>
        <v>838</v>
      </c>
      <c r="D35" s="81">
        <f>SUM(D20:D34)</f>
        <v>632</v>
      </c>
      <c r="E35" s="81">
        <f>SUM(E20:E34)</f>
        <v>663</v>
      </c>
      <c r="F35" s="81">
        <f>SUM(F20:F34)</f>
        <v>1126</v>
      </c>
      <c r="G35" s="81">
        <f>SUM(G20:G34)</f>
        <v>1242</v>
      </c>
    </row>
    <row r="36" spans="1:7" s="12" customFormat="1" ht="16.5" thickBot="1">
      <c r="A36" s="41" t="s">
        <v>8</v>
      </c>
      <c r="B36" s="54">
        <f aca="true" t="shared" si="0" ref="B36:G36">B17+B35</f>
        <v>4400</v>
      </c>
      <c r="C36" s="54">
        <f t="shared" si="0"/>
        <v>3458</v>
      </c>
      <c r="D36" s="54">
        <f t="shared" si="0"/>
        <v>2382</v>
      </c>
      <c r="E36" s="54">
        <f t="shared" si="0"/>
        <v>1577</v>
      </c>
      <c r="F36" s="24">
        <f t="shared" si="0"/>
        <v>1410</v>
      </c>
      <c r="G36" s="24">
        <f t="shared" si="0"/>
        <v>1458</v>
      </c>
    </row>
    <row r="37" spans="1:7" s="12" customFormat="1" ht="16.5" thickTop="1">
      <c r="A37" s="73"/>
      <c r="B37" s="73"/>
      <c r="C37" s="73"/>
      <c r="D37" s="74"/>
      <c r="E37" s="74"/>
      <c r="F37" s="74"/>
      <c r="G37" s="74"/>
    </row>
    <row r="38" spans="1:7" s="12" customFormat="1" ht="9.75" customHeight="1">
      <c r="A38" s="23"/>
      <c r="B38" s="23"/>
      <c r="C38" s="23"/>
      <c r="D38" s="23"/>
      <c r="E38" s="23"/>
      <c r="F38" s="23"/>
      <c r="G38" s="23"/>
    </row>
    <row r="39" spans="1:7" s="12" customFormat="1" ht="15.75">
      <c r="A39" s="109" t="s">
        <v>9</v>
      </c>
      <c r="B39" s="109"/>
      <c r="C39" s="109"/>
      <c r="D39" s="17"/>
      <c r="E39" s="17"/>
      <c r="F39" s="17"/>
      <c r="G39" s="17"/>
    </row>
    <row r="40" spans="1:7" s="12" customFormat="1" ht="15">
      <c r="A40" s="18" t="s">
        <v>11</v>
      </c>
      <c r="B40" s="19">
        <v>1199</v>
      </c>
      <c r="C40" s="19">
        <v>1199</v>
      </c>
      <c r="D40" s="19">
        <v>1199</v>
      </c>
      <c r="E40" s="19">
        <v>1199</v>
      </c>
      <c r="F40" s="19">
        <v>1199</v>
      </c>
      <c r="G40" s="19">
        <v>600</v>
      </c>
    </row>
    <row r="41" spans="1:7" s="12" customFormat="1" ht="15">
      <c r="A41" s="18" t="s">
        <v>80</v>
      </c>
      <c r="B41" s="125"/>
      <c r="C41" s="125">
        <v>-9</v>
      </c>
      <c r="D41" s="125">
        <v>-26</v>
      </c>
      <c r="E41" s="125">
        <v>-103</v>
      </c>
      <c r="F41" s="125">
        <v>-72</v>
      </c>
      <c r="G41" s="125">
        <v>-18</v>
      </c>
    </row>
    <row r="42" spans="1:7" s="12" customFormat="1" ht="15">
      <c r="A42" s="51" t="s">
        <v>13</v>
      </c>
      <c r="B42" s="126">
        <v>342</v>
      </c>
      <c r="C42" s="126">
        <v>342</v>
      </c>
      <c r="D42" s="126">
        <v>342</v>
      </c>
      <c r="E42" s="126">
        <v>357</v>
      </c>
      <c r="F42" s="128">
        <v>0</v>
      </c>
      <c r="G42" s="128">
        <v>0</v>
      </c>
    </row>
    <row r="43" spans="1:7" s="12" customFormat="1" ht="15">
      <c r="A43" s="51" t="s">
        <v>14</v>
      </c>
      <c r="B43" s="126">
        <v>1818</v>
      </c>
      <c r="C43" s="126">
        <v>934</v>
      </c>
      <c r="D43" s="126">
        <v>751</v>
      </c>
      <c r="E43" s="126">
        <v>6</v>
      </c>
      <c r="F43" s="126">
        <v>233</v>
      </c>
      <c r="G43" s="126">
        <v>858</v>
      </c>
    </row>
    <row r="44" spans="1:7" s="12" customFormat="1" ht="15">
      <c r="A44" s="18" t="s">
        <v>12</v>
      </c>
      <c r="B44" s="98">
        <v>0</v>
      </c>
      <c r="C44" s="98">
        <v>0</v>
      </c>
      <c r="D44" s="126">
        <v>8</v>
      </c>
      <c r="E44" s="126">
        <v>8</v>
      </c>
      <c r="F44" s="126">
        <v>8</v>
      </c>
      <c r="G44" s="126">
        <v>6</v>
      </c>
    </row>
    <row r="45" spans="1:7" s="12" customFormat="1" ht="15">
      <c r="A45" s="18" t="s">
        <v>81</v>
      </c>
      <c r="B45" s="98">
        <v>0</v>
      </c>
      <c r="C45" s="98">
        <v>0</v>
      </c>
      <c r="D45" s="125">
        <v>-382</v>
      </c>
      <c r="E45" s="125">
        <v>-39</v>
      </c>
      <c r="F45" s="125">
        <v>-38</v>
      </c>
      <c r="G45" s="125"/>
    </row>
    <row r="46" spans="1:7" s="12" customFormat="1" ht="15">
      <c r="A46" s="18" t="s">
        <v>32</v>
      </c>
      <c r="B46" s="19">
        <v>569</v>
      </c>
      <c r="C46" s="19">
        <v>782</v>
      </c>
      <c r="D46" s="19">
        <v>362</v>
      </c>
      <c r="E46" s="19">
        <v>-341</v>
      </c>
      <c r="F46" s="19">
        <v>49</v>
      </c>
      <c r="G46" s="19">
        <v>-3</v>
      </c>
    </row>
    <row r="47" spans="1:7" s="12" customFormat="1" ht="16.5" thickBot="1">
      <c r="A47" s="72" t="s">
        <v>10</v>
      </c>
      <c r="B47" s="24">
        <f aca="true" t="shared" si="1" ref="B47:G47">SUM(B40:B46)</f>
        <v>3928</v>
      </c>
      <c r="C47" s="24">
        <f t="shared" si="1"/>
        <v>3248</v>
      </c>
      <c r="D47" s="24">
        <f t="shared" si="1"/>
        <v>2254</v>
      </c>
      <c r="E47" s="24">
        <f t="shared" si="1"/>
        <v>1087</v>
      </c>
      <c r="F47" s="24">
        <f t="shared" si="1"/>
        <v>1379</v>
      </c>
      <c r="G47" s="24">
        <f t="shared" si="1"/>
        <v>1443</v>
      </c>
    </row>
    <row r="48" spans="1:7" s="12" customFormat="1" ht="15.75" thickTop="1">
      <c r="A48" s="25"/>
      <c r="B48" s="25"/>
      <c r="C48" s="25"/>
      <c r="D48" s="21"/>
      <c r="E48" s="21"/>
      <c r="F48" s="21"/>
      <c r="G48" s="21"/>
    </row>
    <row r="49" spans="1:7" s="12" customFormat="1" ht="15.75">
      <c r="A49" s="112" t="s">
        <v>15</v>
      </c>
      <c r="B49" s="113"/>
      <c r="C49" s="113"/>
      <c r="D49" s="113"/>
      <c r="E49" s="113"/>
      <c r="F49" s="114"/>
      <c r="G49" s="114"/>
    </row>
    <row r="50" spans="1:7" s="12" customFormat="1" ht="15.75">
      <c r="A50" s="106" t="s">
        <v>16</v>
      </c>
      <c r="B50" s="107"/>
      <c r="C50" s="107"/>
      <c r="D50" s="107"/>
      <c r="E50" s="107"/>
      <c r="F50" s="108"/>
      <c r="G50" s="108"/>
    </row>
    <row r="51" spans="1:7" s="12" customFormat="1" ht="15.75">
      <c r="A51" s="65" t="s">
        <v>18</v>
      </c>
      <c r="B51" s="146">
        <v>22</v>
      </c>
      <c r="C51" s="98">
        <v>0</v>
      </c>
      <c r="D51" s="98">
        <v>0</v>
      </c>
      <c r="E51" s="98">
        <v>0</v>
      </c>
      <c r="F51" s="98">
        <v>0</v>
      </c>
      <c r="G51" s="98">
        <v>0</v>
      </c>
    </row>
    <row r="52" spans="1:7" s="12" customFormat="1" ht="15.75">
      <c r="A52" s="109" t="s">
        <v>19</v>
      </c>
      <c r="B52" s="110"/>
      <c r="C52" s="110"/>
      <c r="D52" s="110"/>
      <c r="E52" s="110"/>
      <c r="F52" s="111"/>
      <c r="G52" s="111"/>
    </row>
    <row r="53" spans="1:7" s="12" customFormat="1" ht="15.75">
      <c r="A53" s="147" t="s">
        <v>134</v>
      </c>
      <c r="B53" s="148">
        <v>47</v>
      </c>
      <c r="C53" s="27">
        <v>85</v>
      </c>
      <c r="D53" s="41"/>
      <c r="E53" s="41"/>
      <c r="F53" s="41"/>
      <c r="G53" s="111"/>
    </row>
    <row r="54" spans="1:7" s="12" customFormat="1" ht="15">
      <c r="A54" s="27" t="s">
        <v>82</v>
      </c>
      <c r="B54" s="19">
        <v>56</v>
      </c>
      <c r="C54" s="19">
        <v>5</v>
      </c>
      <c r="D54" s="19">
        <v>31</v>
      </c>
      <c r="E54" s="19">
        <v>1</v>
      </c>
      <c r="F54" s="19">
        <v>19</v>
      </c>
      <c r="G54" s="19">
        <v>15</v>
      </c>
    </row>
    <row r="55" spans="1:7" s="12" customFormat="1" ht="15">
      <c r="A55" s="18" t="s">
        <v>83</v>
      </c>
      <c r="B55" s="19"/>
      <c r="C55" s="19">
        <v>3</v>
      </c>
      <c r="D55" s="19">
        <v>1</v>
      </c>
      <c r="E55" s="98">
        <v>0</v>
      </c>
      <c r="F55" s="98">
        <v>0</v>
      </c>
      <c r="G55" s="98">
        <v>0</v>
      </c>
    </row>
    <row r="56" spans="1:7" s="12" customFormat="1" ht="15">
      <c r="A56" s="27" t="s">
        <v>84</v>
      </c>
      <c r="B56" s="19">
        <v>71</v>
      </c>
      <c r="C56" s="19">
        <v>13</v>
      </c>
      <c r="D56" s="19">
        <v>33</v>
      </c>
      <c r="E56" s="19">
        <v>484</v>
      </c>
      <c r="F56" s="19">
        <v>9</v>
      </c>
      <c r="G56" s="98">
        <v>0</v>
      </c>
    </row>
    <row r="57" spans="1:7" s="12" customFormat="1" ht="15">
      <c r="A57" s="77" t="s">
        <v>23</v>
      </c>
      <c r="B57" s="57">
        <v>21</v>
      </c>
      <c r="C57" s="57">
        <v>2</v>
      </c>
      <c r="D57" s="57">
        <v>10</v>
      </c>
      <c r="E57" s="98">
        <v>0</v>
      </c>
      <c r="F57" s="57">
        <v>2</v>
      </c>
      <c r="G57" s="98">
        <v>0</v>
      </c>
    </row>
    <row r="58" spans="1:7" s="12" customFormat="1" ht="15">
      <c r="A58" s="49" t="s">
        <v>24</v>
      </c>
      <c r="B58" s="53">
        <v>48</v>
      </c>
      <c r="C58" s="53">
        <v>78</v>
      </c>
      <c r="D58" s="53">
        <v>34</v>
      </c>
      <c r="E58" s="53">
        <v>5</v>
      </c>
      <c r="F58" s="53">
        <v>1</v>
      </c>
      <c r="G58" s="98">
        <v>0</v>
      </c>
    </row>
    <row r="59" spans="1:7" s="12" customFormat="1" ht="15">
      <c r="A59" s="77" t="s">
        <v>3</v>
      </c>
      <c r="B59" s="98">
        <v>52</v>
      </c>
      <c r="C59" s="98">
        <v>5</v>
      </c>
      <c r="D59" s="57">
        <v>5</v>
      </c>
      <c r="E59" s="98">
        <v>0</v>
      </c>
      <c r="F59" s="98">
        <v>0</v>
      </c>
      <c r="G59" s="98">
        <v>0</v>
      </c>
    </row>
    <row r="60" spans="1:7" s="12" customFormat="1" ht="15">
      <c r="A60" s="76" t="s">
        <v>17</v>
      </c>
      <c r="B60" s="98">
        <v>155</v>
      </c>
      <c r="C60" s="98">
        <v>19</v>
      </c>
      <c r="D60" s="53">
        <v>14</v>
      </c>
      <c r="E60" s="98">
        <v>0</v>
      </c>
      <c r="F60" s="98">
        <v>0</v>
      </c>
      <c r="G60" s="98">
        <v>0</v>
      </c>
    </row>
    <row r="61" spans="1:7" s="58" customFormat="1" ht="15.75">
      <c r="A61" s="65" t="s">
        <v>20</v>
      </c>
      <c r="B61" s="62">
        <f>SUM(B53:B60)</f>
        <v>450</v>
      </c>
      <c r="C61" s="62">
        <f>SUM(C53:C60)</f>
        <v>210</v>
      </c>
      <c r="D61" s="62">
        <f>SUM(D54:D60)</f>
        <v>128</v>
      </c>
      <c r="E61" s="62">
        <f>SUM(E54:E60)</f>
        <v>490</v>
      </c>
      <c r="F61" s="62">
        <f>SUM(F54:F60)</f>
        <v>31</v>
      </c>
      <c r="G61" s="62">
        <f>SUM(G54:G60)</f>
        <v>15</v>
      </c>
    </row>
    <row r="62" spans="1:7" s="12" customFormat="1" ht="16.5" thickBot="1">
      <c r="A62" s="75" t="s">
        <v>21</v>
      </c>
      <c r="B62" s="22">
        <f aca="true" t="shared" si="2" ref="B62:G62">B51+B61</f>
        <v>472</v>
      </c>
      <c r="C62" s="22">
        <f t="shared" si="2"/>
        <v>210</v>
      </c>
      <c r="D62" s="22">
        <f t="shared" si="2"/>
        <v>128</v>
      </c>
      <c r="E62" s="22">
        <f t="shared" si="2"/>
        <v>490</v>
      </c>
      <c r="F62" s="22">
        <f t="shared" si="2"/>
        <v>31</v>
      </c>
      <c r="G62" s="22">
        <f t="shared" si="2"/>
        <v>15</v>
      </c>
    </row>
    <row r="63" spans="1:7" s="12" customFormat="1" ht="17.25" thickBot="1" thickTop="1">
      <c r="A63" s="60"/>
      <c r="B63" s="61"/>
      <c r="C63" s="61"/>
      <c r="D63" s="61"/>
      <c r="E63" s="61"/>
      <c r="F63" s="83"/>
      <c r="G63" s="83"/>
    </row>
    <row r="64" spans="1:7" s="12" customFormat="1" ht="16.5" thickBot="1">
      <c r="A64" s="72" t="s">
        <v>22</v>
      </c>
      <c r="B64" s="30">
        <f aca="true" t="shared" si="3" ref="B64:G64">B47+B51+B61</f>
        <v>4400</v>
      </c>
      <c r="C64" s="30">
        <f t="shared" si="3"/>
        <v>3458</v>
      </c>
      <c r="D64" s="30">
        <f t="shared" si="3"/>
        <v>2382</v>
      </c>
      <c r="E64" s="30">
        <f t="shared" si="3"/>
        <v>1577</v>
      </c>
      <c r="F64" s="82">
        <f t="shared" si="3"/>
        <v>1410</v>
      </c>
      <c r="G64" s="82">
        <f t="shared" si="3"/>
        <v>1458</v>
      </c>
    </row>
    <row r="65" spans="1:3" s="67" customFormat="1" ht="15" thickTop="1">
      <c r="A65" s="64"/>
      <c r="B65" s="66"/>
      <c r="C65" s="66"/>
    </row>
    <row r="66" spans="1:3" s="23" customFormat="1" ht="15" customHeight="1">
      <c r="A66" s="90" t="s">
        <v>131</v>
      </c>
      <c r="B66" s="155" t="s">
        <v>138</v>
      </c>
      <c r="C66" s="155"/>
    </row>
    <row r="67" spans="1:2" s="23" customFormat="1" ht="15">
      <c r="A67" s="90" t="s">
        <v>139</v>
      </c>
      <c r="B67" s="90"/>
    </row>
  </sheetData>
  <sheetProtection/>
  <mergeCells count="4">
    <mergeCell ref="A3:C3"/>
    <mergeCell ref="A1:E1"/>
    <mergeCell ref="A2:E2"/>
    <mergeCell ref="B66:C66"/>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F43:G43 D48:G48 D38:G38 B65:C65 B42:E43 B63:G64 D54:D61 E61:G61 G8:G12 B8:F13 E54:G54 E56 E58 F56:F58 F31:F33 D28:D29 G20:G25 G32:G33 F28:G29 E28:E33 B40:G40 B35:G35 E20:F24 D20:D23 B31:D33 B26:F26 G14 D17:G18 B17:C17 B22:C23 B28:C28 B54:C58 B61:C61">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D49:G49">
      <formula1>-99999999999</formula1>
      <formula2>0</formula2>
    </dataValidation>
    <dataValidation type="decimal" allowBlank="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41:G41 D45:G45">
      <formula1>-99999999999</formula1>
      <formula2>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F42:G42 E55:G55 E57 B51:G51 E59:F60 G56:G60 G26 G31 G13 B24:D25 F30:G30 B27:G27 E25:F25 B30:D30 D14:F14 D15:D16 B14:C16 B29:C29 B44:C45 B59:C60">
      <formula1>-999999999999999</formula1>
      <formula2>999999999</formula2>
    </dataValidation>
  </dataValidations>
  <hyperlinks>
    <hyperlink ref="A1:C1" r:id="rId1" display="INVESTOR.BG Plc."/>
  </hyperlinks>
  <printOptions horizontalCentered="1"/>
  <pageMargins left="1.220472440944882" right="0.4330708661417323" top="0.31496062992125984" bottom="0.31496062992125984" header="0.1968503937007874" footer="0.15748031496062992"/>
  <pageSetup fitToHeight="1" fitToWidth="1" horizontalDpi="300" verticalDpi="300" orientation="portrait" paperSize="9" scale="83" r:id="rId2"/>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showGridLines="0" zoomScale="75" zoomScaleNormal="75" zoomScalePageLayoutView="0" workbookViewId="0" topLeftCell="A1">
      <selection activeCell="C23" sqref="C23"/>
    </sheetView>
  </sheetViews>
  <sheetFormatPr defaultColWidth="9.28125" defaultRowHeight="12.75"/>
  <cols>
    <col min="1" max="1" width="59.00390625" style="42" customWidth="1"/>
    <col min="2" max="2" width="26.57421875" style="44" customWidth="1"/>
    <col min="3" max="3" width="24.7109375" style="45" customWidth="1"/>
    <col min="4" max="4" width="19.140625" style="43" customWidth="1"/>
    <col min="5" max="5" width="20.28125" style="43" customWidth="1"/>
    <col min="6" max="6" width="18.421875" style="43" customWidth="1"/>
    <col min="7" max="7" width="13.140625" style="43" customWidth="1"/>
    <col min="8" max="16384" width="9.28125" style="43" customWidth="1"/>
  </cols>
  <sheetData>
    <row r="1" spans="1:5" s="11" customFormat="1" ht="36.75" customHeight="1">
      <c r="A1" s="151" t="s">
        <v>116</v>
      </c>
      <c r="B1" s="152"/>
      <c r="C1" s="152"/>
      <c r="D1" s="152"/>
      <c r="E1" s="152"/>
    </row>
    <row r="2" spans="1:3" s="34" customFormat="1" ht="15.75">
      <c r="A2" s="15"/>
      <c r="B2" s="47"/>
      <c r="C2" s="47"/>
    </row>
    <row r="3" spans="1:5" s="34" customFormat="1" ht="15.75">
      <c r="A3" s="153" t="s">
        <v>63</v>
      </c>
      <c r="B3" s="154"/>
      <c r="C3" s="154"/>
      <c r="D3" s="154"/>
      <c r="E3" s="154"/>
    </row>
    <row r="4" spans="1:3" ht="17.25" customHeight="1">
      <c r="A4" s="150"/>
      <c r="B4" s="150"/>
      <c r="C4" s="150"/>
    </row>
    <row r="5" spans="2:5" ht="17.25" customHeight="1">
      <c r="B5" s="63" t="s">
        <v>0</v>
      </c>
      <c r="C5" s="63" t="s">
        <v>0</v>
      </c>
      <c r="D5" s="63" t="s">
        <v>0</v>
      </c>
      <c r="E5" s="63" t="s">
        <v>0</v>
      </c>
    </row>
    <row r="6" spans="1:7" ht="15.75">
      <c r="A6" s="16"/>
      <c r="B6" s="121">
        <v>40178</v>
      </c>
      <c r="C6" s="129">
        <v>39813</v>
      </c>
      <c r="D6" s="129">
        <v>39447</v>
      </c>
      <c r="E6" s="17">
        <v>39082</v>
      </c>
      <c r="F6" s="17">
        <v>38717</v>
      </c>
      <c r="G6" s="17">
        <v>38352</v>
      </c>
    </row>
    <row r="7" spans="1:7" ht="15">
      <c r="A7" s="37" t="s">
        <v>46</v>
      </c>
      <c r="B7" s="141">
        <v>2981</v>
      </c>
      <c r="C7" s="55">
        <v>2654</v>
      </c>
      <c r="D7" s="55">
        <v>1446</v>
      </c>
      <c r="E7" s="55">
        <v>622</v>
      </c>
      <c r="F7" s="55">
        <v>172</v>
      </c>
      <c r="G7" s="55">
        <v>119</v>
      </c>
    </row>
    <row r="8" spans="1:7" ht="30">
      <c r="A8" s="27" t="s">
        <v>85</v>
      </c>
      <c r="B8" s="142" t="s">
        <v>132</v>
      </c>
      <c r="C8" s="52">
        <v>1</v>
      </c>
      <c r="D8" s="46">
        <v>-23</v>
      </c>
      <c r="E8" s="46">
        <v>-1</v>
      </c>
      <c r="F8" s="46">
        <v>56</v>
      </c>
      <c r="G8" s="46">
        <v>22</v>
      </c>
    </row>
    <row r="9" spans="1:7" ht="15">
      <c r="A9" s="79" t="s">
        <v>25</v>
      </c>
      <c r="B9" s="143">
        <v>45</v>
      </c>
      <c r="C9" s="52">
        <v>21</v>
      </c>
      <c r="D9" s="52">
        <v>16</v>
      </c>
      <c r="E9" s="52">
        <v>41</v>
      </c>
      <c r="F9" s="52">
        <v>72</v>
      </c>
      <c r="G9" s="52">
        <v>22</v>
      </c>
    </row>
    <row r="10" spans="1:7" ht="15">
      <c r="A10" s="27" t="s">
        <v>47</v>
      </c>
      <c r="B10" s="48">
        <v>-3</v>
      </c>
      <c r="C10" s="52">
        <v>-3</v>
      </c>
      <c r="D10" s="52">
        <v>-5</v>
      </c>
      <c r="E10" s="52">
        <v>-6</v>
      </c>
      <c r="F10" s="52">
        <v>-1</v>
      </c>
      <c r="G10" s="52">
        <v>-1</v>
      </c>
    </row>
    <row r="11" spans="1:7" ht="15">
      <c r="A11" s="27" t="s">
        <v>26</v>
      </c>
      <c r="B11" s="48">
        <v>-22</v>
      </c>
      <c r="C11" s="52">
        <v>-41</v>
      </c>
      <c r="D11" s="52">
        <v>-66</v>
      </c>
      <c r="E11" s="52">
        <v>-25</v>
      </c>
      <c r="F11" s="52">
        <v>-17</v>
      </c>
      <c r="G11" s="52">
        <v>-21</v>
      </c>
    </row>
    <row r="12" spans="1:7" ht="15">
      <c r="A12" s="27" t="s">
        <v>27</v>
      </c>
      <c r="B12" s="50">
        <v>-1206</v>
      </c>
      <c r="C12" s="46">
        <v>-720</v>
      </c>
      <c r="D12" s="46">
        <v>-417</v>
      </c>
      <c r="E12" s="46">
        <v>-248</v>
      </c>
      <c r="F12" s="46">
        <v>-126</v>
      </c>
      <c r="G12" s="46">
        <v>-127</v>
      </c>
    </row>
    <row r="13" spans="1:7" ht="15">
      <c r="A13" s="27" t="s">
        <v>28</v>
      </c>
      <c r="B13" s="50">
        <v>-137</v>
      </c>
      <c r="C13" s="46">
        <v>-105</v>
      </c>
      <c r="D13" s="46">
        <v>-73</v>
      </c>
      <c r="E13" s="46">
        <v>-57</v>
      </c>
      <c r="F13" s="46">
        <v>-31</v>
      </c>
      <c r="G13" s="46">
        <v>-8</v>
      </c>
    </row>
    <row r="14" spans="1:7" ht="15">
      <c r="A14" s="27" t="s">
        <v>29</v>
      </c>
      <c r="B14" s="50">
        <v>-770</v>
      </c>
      <c r="C14" s="46">
        <v>-609</v>
      </c>
      <c r="D14" s="46">
        <v>-291</v>
      </c>
      <c r="E14" s="46">
        <v>-559</v>
      </c>
      <c r="F14" s="46">
        <v>-43</v>
      </c>
      <c r="G14" s="46">
        <v>-6</v>
      </c>
    </row>
    <row r="15" spans="1:7" ht="15">
      <c r="A15" s="27" t="s">
        <v>30</v>
      </c>
      <c r="B15" s="50">
        <v>-174</v>
      </c>
      <c r="C15" s="46">
        <v>-178</v>
      </c>
      <c r="D15" s="46">
        <v>-104</v>
      </c>
      <c r="E15" s="46">
        <v>-31</v>
      </c>
      <c r="F15" s="46">
        <v>-14</v>
      </c>
      <c r="G15" s="46">
        <v>-2</v>
      </c>
    </row>
    <row r="16" spans="1:7" ht="15">
      <c r="A16" s="27" t="s">
        <v>31</v>
      </c>
      <c r="B16" s="48">
        <v>-82</v>
      </c>
      <c r="C16" s="52">
        <v>-150</v>
      </c>
      <c r="D16" s="52">
        <v>-122</v>
      </c>
      <c r="E16" s="52">
        <v>-77</v>
      </c>
      <c r="F16" s="52">
        <v>-19</v>
      </c>
      <c r="G16" s="52">
        <v>-1</v>
      </c>
    </row>
    <row r="17" spans="1:7" ht="15">
      <c r="A17" s="35"/>
      <c r="B17" s="144"/>
      <c r="C17" s="35"/>
      <c r="D17" s="97"/>
      <c r="E17" s="97"/>
      <c r="F17" s="97"/>
      <c r="G17" s="97"/>
    </row>
    <row r="18" spans="1:7" ht="15.75">
      <c r="A18" s="41" t="s">
        <v>61</v>
      </c>
      <c r="B18" s="56">
        <f aca="true" t="shared" si="0" ref="B18:G18">SUM(B7:B16)</f>
        <v>632</v>
      </c>
      <c r="C18" s="56">
        <f t="shared" si="0"/>
        <v>870</v>
      </c>
      <c r="D18" s="56">
        <f t="shared" si="0"/>
        <v>361</v>
      </c>
      <c r="E18" s="56">
        <f t="shared" si="0"/>
        <v>-341</v>
      </c>
      <c r="F18" s="56">
        <f t="shared" si="0"/>
        <v>49</v>
      </c>
      <c r="G18" s="56">
        <f t="shared" si="0"/>
        <v>-3</v>
      </c>
    </row>
    <row r="19" spans="1:7" ht="15">
      <c r="A19" s="35"/>
      <c r="B19" s="144"/>
      <c r="C19" s="35"/>
      <c r="D19" s="97"/>
      <c r="E19" s="97"/>
      <c r="F19" s="97"/>
      <c r="G19" s="97"/>
    </row>
    <row r="20" spans="1:7" ht="15">
      <c r="A20" s="27" t="s">
        <v>119</v>
      </c>
      <c r="B20" s="142">
        <v>64</v>
      </c>
      <c r="C20" s="52">
        <v>90</v>
      </c>
      <c r="D20" s="52"/>
      <c r="E20" s="98">
        <v>0</v>
      </c>
      <c r="F20" s="98">
        <v>0</v>
      </c>
      <c r="G20" s="98">
        <v>0</v>
      </c>
    </row>
    <row r="21" spans="1:7" ht="15">
      <c r="A21" s="27" t="s">
        <v>117</v>
      </c>
      <c r="B21" s="142">
        <v>1</v>
      </c>
      <c r="C21" s="52">
        <v>2</v>
      </c>
      <c r="D21" s="52">
        <v>1</v>
      </c>
      <c r="E21" s="98">
        <v>0</v>
      </c>
      <c r="F21" s="98">
        <v>0</v>
      </c>
      <c r="G21" s="98">
        <v>0</v>
      </c>
    </row>
    <row r="22" spans="1:7" ht="15">
      <c r="A22" s="35"/>
      <c r="B22" s="144"/>
      <c r="C22" s="35"/>
      <c r="D22" s="26"/>
      <c r="E22" s="26"/>
      <c r="F22" s="35"/>
      <c r="G22" s="35"/>
    </row>
    <row r="23" spans="1:7" ht="15.75">
      <c r="A23" s="41" t="s">
        <v>32</v>
      </c>
      <c r="B23" s="127">
        <f>B18-B20+B21</f>
        <v>569</v>
      </c>
      <c r="C23" s="127">
        <f>C18-C20+C21</f>
        <v>782</v>
      </c>
      <c r="D23" s="127">
        <f>D18+D21</f>
        <v>362</v>
      </c>
      <c r="E23" s="123">
        <f>E18</f>
        <v>-341</v>
      </c>
      <c r="F23" s="123">
        <f>F18</f>
        <v>49</v>
      </c>
      <c r="G23" s="123">
        <f>G18</f>
        <v>-3</v>
      </c>
    </row>
    <row r="24" spans="1:3" s="71" customFormat="1" ht="15">
      <c r="A24" s="68"/>
      <c r="B24" s="69"/>
      <c r="C24" s="70"/>
    </row>
    <row r="25" spans="1:3" s="23" customFormat="1" ht="15" customHeight="1">
      <c r="A25" s="90" t="s">
        <v>131</v>
      </c>
      <c r="B25" s="155" t="s">
        <v>138</v>
      </c>
      <c r="C25" s="155"/>
    </row>
    <row r="26" spans="1:2" s="23" customFormat="1" ht="15">
      <c r="A26" s="90" t="s">
        <v>139</v>
      </c>
      <c r="B26" s="90"/>
    </row>
    <row r="27" spans="1:3" s="34" customFormat="1" ht="15">
      <c r="A27" s="32"/>
      <c r="B27" s="31"/>
      <c r="C27" s="33"/>
    </row>
    <row r="57" spans="1:6" ht="15">
      <c r="A57" s="17">
        <v>38352</v>
      </c>
      <c r="B57" s="17">
        <v>38717</v>
      </c>
      <c r="C57" s="17">
        <v>39082</v>
      </c>
      <c r="D57" s="17">
        <v>39447</v>
      </c>
      <c r="E57" s="17">
        <v>39813</v>
      </c>
      <c r="F57" s="17">
        <v>40178</v>
      </c>
    </row>
    <row r="58" spans="1:6" ht="15">
      <c r="A58" s="138">
        <v>119</v>
      </c>
      <c r="B58" s="139">
        <v>172</v>
      </c>
      <c r="C58" s="140">
        <v>622</v>
      </c>
      <c r="D58" s="140">
        <v>1446</v>
      </c>
      <c r="E58" s="140">
        <v>2654</v>
      </c>
      <c r="F58" s="140">
        <v>2981</v>
      </c>
    </row>
  </sheetData>
  <sheetProtection/>
  <mergeCells count="4">
    <mergeCell ref="B25:C25"/>
    <mergeCell ref="A4:C4"/>
    <mergeCell ref="A1:E1"/>
    <mergeCell ref="A3:E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F22:G22">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E20:G21">
      <formula1>-999999999999999</formula1>
      <formula2>999999999</formula2>
    </dataValidation>
  </dataValidations>
  <hyperlinks>
    <hyperlink ref="A1:C1" r:id="rId1" display="INVESTOR.BG Plc."/>
  </hyperlinks>
  <printOptions horizontalCentered="1"/>
  <pageMargins left="1.220472440944882" right="0.4330708661417323" top="0.7874015748031497" bottom="0.7874015748031497" header="0.5118110236220472" footer="0.5118110236220472"/>
  <pageSetup fitToHeight="1" fitToWidth="1" horizontalDpi="600" verticalDpi="600" orientation="portrait" paperSize="9" scale="57" r:id="rId3"/>
  <ignoredErrors>
    <ignoredError sqref="E18:G18 C18:D18" formulaRange="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L46"/>
  <sheetViews>
    <sheetView showGridLines="0" zoomScale="75" zoomScaleNormal="75" zoomScalePageLayoutView="0" workbookViewId="0" topLeftCell="A19">
      <selection activeCell="B41" sqref="B41:C41"/>
    </sheetView>
  </sheetViews>
  <sheetFormatPr defaultColWidth="9.28125" defaultRowHeight="12.75"/>
  <cols>
    <col min="1" max="1" width="78.28125" style="2" customWidth="1"/>
    <col min="2" max="2" width="21.00390625" style="8" customWidth="1"/>
    <col min="3" max="3" width="13.140625" style="8" bestFit="1" customWidth="1"/>
    <col min="4" max="7" width="13.140625" style="2" bestFit="1" customWidth="1"/>
    <col min="8" max="16384" width="9.28125" style="2" customWidth="1"/>
  </cols>
  <sheetData>
    <row r="1" spans="1:5" ht="33" customHeight="1">
      <c r="A1" s="151" t="s">
        <v>116</v>
      </c>
      <c r="B1" s="152"/>
      <c r="C1" s="152"/>
      <c r="D1" s="152"/>
      <c r="E1" s="152"/>
    </row>
    <row r="2" spans="1:3" ht="20.25">
      <c r="A2" s="9"/>
      <c r="B2" s="9"/>
      <c r="C2" s="9"/>
    </row>
    <row r="3" spans="1:5" ht="15.75">
      <c r="A3" s="153" t="s">
        <v>64</v>
      </c>
      <c r="B3" s="152"/>
      <c r="C3" s="152"/>
      <c r="D3" s="152"/>
      <c r="E3" s="152"/>
    </row>
    <row r="4" spans="1:3" ht="15" customHeight="1">
      <c r="A4" s="150"/>
      <c r="B4" s="150"/>
      <c r="C4" s="150"/>
    </row>
    <row r="5" spans="1:3" ht="15">
      <c r="A5" s="1"/>
      <c r="B5" s="3"/>
      <c r="C5" s="3"/>
    </row>
    <row r="6" spans="1:5" ht="15">
      <c r="A6" s="1"/>
      <c r="B6" s="2" t="s">
        <v>0</v>
      </c>
      <c r="C6" s="2" t="s">
        <v>0</v>
      </c>
      <c r="D6" s="2" t="s">
        <v>0</v>
      </c>
      <c r="E6" s="2" t="s">
        <v>0</v>
      </c>
    </row>
    <row r="7" spans="1:7" s="10" customFormat="1" ht="15.75">
      <c r="A7" s="41" t="s">
        <v>38</v>
      </c>
      <c r="B7" s="149">
        <v>40178</v>
      </c>
      <c r="C7" s="129">
        <v>39813</v>
      </c>
      <c r="D7" s="129">
        <v>39447</v>
      </c>
      <c r="E7" s="17">
        <v>39082</v>
      </c>
      <c r="F7" s="17">
        <v>38717</v>
      </c>
      <c r="G7" s="17">
        <v>38352</v>
      </c>
    </row>
    <row r="8" spans="1:12" ht="18" customHeight="1">
      <c r="A8" s="27" t="s">
        <v>33</v>
      </c>
      <c r="B8" s="98">
        <v>3001</v>
      </c>
      <c r="C8" s="98">
        <v>2812</v>
      </c>
      <c r="D8" s="98">
        <v>1556</v>
      </c>
      <c r="E8" s="98">
        <v>706</v>
      </c>
      <c r="F8" s="98">
        <v>157</v>
      </c>
      <c r="G8" s="98">
        <v>168</v>
      </c>
      <c r="K8" s="4"/>
      <c r="L8" s="4"/>
    </row>
    <row r="9" spans="1:12" ht="18" customHeight="1">
      <c r="A9" s="27" t="s">
        <v>34</v>
      </c>
      <c r="B9" s="98">
        <v>-835</v>
      </c>
      <c r="C9" s="98">
        <v>-1101</v>
      </c>
      <c r="D9" s="98">
        <v>-628</v>
      </c>
      <c r="E9" s="98">
        <v>-403</v>
      </c>
      <c r="F9" s="98">
        <v>-320</v>
      </c>
      <c r="G9" s="98">
        <v>-265</v>
      </c>
      <c r="K9" s="4"/>
      <c r="L9" s="4"/>
    </row>
    <row r="10" spans="1:12" ht="15">
      <c r="A10" s="27" t="s">
        <v>35</v>
      </c>
      <c r="B10" s="98">
        <v>-767</v>
      </c>
      <c r="C10" s="98">
        <v>-740</v>
      </c>
      <c r="D10" s="98">
        <v>-421</v>
      </c>
      <c r="E10" s="98">
        <v>-134</v>
      </c>
      <c r="F10" s="98">
        <v>-53</v>
      </c>
      <c r="G10" s="98">
        <v>-8</v>
      </c>
      <c r="K10" s="4"/>
      <c r="L10" s="4"/>
    </row>
    <row r="11" spans="1:12" ht="15">
      <c r="A11" s="27" t="s">
        <v>118</v>
      </c>
      <c r="B11" s="98">
        <v>-503</v>
      </c>
      <c r="C11" s="98"/>
      <c r="D11" s="98">
        <v>-50</v>
      </c>
      <c r="E11" s="98"/>
      <c r="F11" s="98"/>
      <c r="G11" s="98"/>
      <c r="K11" s="4"/>
      <c r="L11" s="4"/>
    </row>
    <row r="12" spans="1:9" ht="15">
      <c r="A12" s="27" t="s">
        <v>119</v>
      </c>
      <c r="B12" s="98">
        <v>-100</v>
      </c>
      <c r="C12" s="98">
        <v>-62</v>
      </c>
      <c r="D12" s="98"/>
      <c r="E12" s="135"/>
      <c r="F12" s="135"/>
      <c r="G12" s="135"/>
      <c r="H12" s="4"/>
      <c r="I12" s="4"/>
    </row>
    <row r="13" spans="1:12" ht="18" customHeight="1">
      <c r="A13" s="27" t="s">
        <v>62</v>
      </c>
      <c r="B13" s="98">
        <v>0</v>
      </c>
      <c r="C13" s="98">
        <v>0</v>
      </c>
      <c r="D13" s="98">
        <v>0</v>
      </c>
      <c r="E13" s="99">
        <v>-42</v>
      </c>
      <c r="F13" s="98">
        <v>0</v>
      </c>
      <c r="G13" s="98">
        <v>0</v>
      </c>
      <c r="K13" s="4"/>
      <c r="L13" s="4"/>
    </row>
    <row r="14" spans="1:12" ht="18" customHeight="1">
      <c r="A14" s="49" t="s">
        <v>90</v>
      </c>
      <c r="B14" s="99">
        <v>43</v>
      </c>
      <c r="C14" s="99">
        <v>17</v>
      </c>
      <c r="D14" s="99">
        <v>2</v>
      </c>
      <c r="E14" s="99">
        <v>-2</v>
      </c>
      <c r="F14" s="98">
        <v>0</v>
      </c>
      <c r="G14" s="99">
        <v>-6</v>
      </c>
      <c r="K14" s="4"/>
      <c r="L14" s="4"/>
    </row>
    <row r="15" spans="1:7" ht="18" customHeight="1" thickBot="1">
      <c r="A15" s="28" t="s">
        <v>36</v>
      </c>
      <c r="B15" s="100">
        <v>-2</v>
      </c>
      <c r="C15" s="100">
        <v>-94</v>
      </c>
      <c r="D15" s="100">
        <v>-17</v>
      </c>
      <c r="E15" s="100">
        <v>-77</v>
      </c>
      <c r="F15" s="100">
        <v>-4</v>
      </c>
      <c r="G15" s="98">
        <v>0</v>
      </c>
    </row>
    <row r="16" spans="1:7" ht="18" customHeight="1" thickBot="1">
      <c r="A16" s="102" t="s">
        <v>40</v>
      </c>
      <c r="B16" s="103">
        <f aca="true" t="shared" si="0" ref="B16:G16">SUM(B8:B15)</f>
        <v>837</v>
      </c>
      <c r="C16" s="103">
        <f t="shared" si="0"/>
        <v>832</v>
      </c>
      <c r="D16" s="103">
        <f t="shared" si="0"/>
        <v>442</v>
      </c>
      <c r="E16" s="103">
        <f t="shared" si="0"/>
        <v>48</v>
      </c>
      <c r="F16" s="104">
        <f t="shared" si="0"/>
        <v>-220</v>
      </c>
      <c r="G16" s="104">
        <f t="shared" si="0"/>
        <v>-111</v>
      </c>
    </row>
    <row r="17" spans="1:7" ht="18" customHeight="1">
      <c r="A17" s="87"/>
      <c r="B17" s="132"/>
      <c r="C17" s="132"/>
      <c r="D17" s="88"/>
      <c r="E17" s="88"/>
      <c r="F17" s="89"/>
      <c r="G17" s="89"/>
    </row>
    <row r="18" spans="1:7" ht="15.75">
      <c r="A18" s="86" t="s">
        <v>48</v>
      </c>
      <c r="B18" s="86"/>
      <c r="C18" s="86"/>
      <c r="D18" s="40"/>
      <c r="E18" s="40"/>
      <c r="F18" s="40"/>
      <c r="G18" s="40"/>
    </row>
    <row r="19" spans="1:7" ht="18" customHeight="1">
      <c r="A19" s="27" t="s">
        <v>37</v>
      </c>
      <c r="B19" s="98">
        <v>-613</v>
      </c>
      <c r="C19" s="98">
        <v>-824</v>
      </c>
      <c r="D19" s="98">
        <v>-841</v>
      </c>
      <c r="E19" s="98">
        <v>-378</v>
      </c>
      <c r="F19" s="98">
        <v>-83</v>
      </c>
      <c r="G19" s="98">
        <v>-42</v>
      </c>
    </row>
    <row r="20" spans="1:7" ht="18" customHeight="1">
      <c r="A20" s="27" t="s">
        <v>135</v>
      </c>
      <c r="B20" s="98">
        <v>7</v>
      </c>
      <c r="C20" s="98">
        <v>1</v>
      </c>
      <c r="D20" s="98"/>
      <c r="E20" s="98"/>
      <c r="F20" s="98"/>
      <c r="G20" s="98"/>
    </row>
    <row r="21" spans="1:7" ht="18" customHeight="1">
      <c r="A21" s="27" t="s">
        <v>86</v>
      </c>
      <c r="B21" s="98">
        <v>0</v>
      </c>
      <c r="C21" s="98">
        <v>0</v>
      </c>
      <c r="D21" s="98">
        <v>27</v>
      </c>
      <c r="E21" s="98">
        <v>-69</v>
      </c>
      <c r="F21" s="98">
        <v>0</v>
      </c>
      <c r="G21" s="98">
        <v>0</v>
      </c>
    </row>
    <row r="22" spans="1:7" ht="18" customHeight="1">
      <c r="A22" s="27" t="s">
        <v>87</v>
      </c>
      <c r="B22" s="98">
        <v>0</v>
      </c>
      <c r="C22" s="98">
        <v>0</v>
      </c>
      <c r="D22" s="98"/>
      <c r="E22" s="98">
        <v>7</v>
      </c>
      <c r="F22" s="98">
        <v>3</v>
      </c>
      <c r="G22" s="98">
        <v>0</v>
      </c>
    </row>
    <row r="23" spans="1:7" ht="18" customHeight="1" thickBot="1">
      <c r="A23" s="133" t="s">
        <v>124</v>
      </c>
      <c r="B23" s="134">
        <v>-51</v>
      </c>
      <c r="C23" s="134">
        <v>-65</v>
      </c>
      <c r="D23" s="134"/>
      <c r="E23" s="135"/>
      <c r="F23" s="135"/>
      <c r="G23" s="135"/>
    </row>
    <row r="24" spans="1:7" ht="18" customHeight="1" thickBot="1">
      <c r="A24" s="102" t="s">
        <v>41</v>
      </c>
      <c r="B24" s="103">
        <f>SUM(B19:B23)</f>
        <v>-657</v>
      </c>
      <c r="C24" s="103">
        <f>SUM(C19:C23)</f>
        <v>-888</v>
      </c>
      <c r="D24" s="103">
        <f>SUM(D19:D22)</f>
        <v>-814</v>
      </c>
      <c r="E24" s="136">
        <f>SUM(E19:E22)</f>
        <v>-440</v>
      </c>
      <c r="F24" s="137">
        <f>SUM(F19:F22)</f>
        <v>-80</v>
      </c>
      <c r="G24" s="137">
        <f>SUM(G19:G22)</f>
        <v>-42</v>
      </c>
    </row>
    <row r="25" spans="1:7" ht="18" customHeight="1">
      <c r="A25" s="87"/>
      <c r="B25" s="132"/>
      <c r="C25" s="132"/>
      <c r="D25" s="88"/>
      <c r="E25" s="88"/>
      <c r="F25" s="89"/>
      <c r="G25" s="89"/>
    </row>
    <row r="26" spans="1:7" ht="18" customHeight="1">
      <c r="A26" s="86" t="s">
        <v>49</v>
      </c>
      <c r="B26" s="86"/>
      <c r="C26" s="86"/>
      <c r="D26" s="50"/>
      <c r="E26" s="50"/>
      <c r="F26" s="50"/>
      <c r="G26" s="50"/>
    </row>
    <row r="27" spans="1:7" ht="18" customHeight="1">
      <c r="A27" s="122" t="s">
        <v>92</v>
      </c>
      <c r="B27" s="98">
        <v>110</v>
      </c>
      <c r="C27" s="98">
        <v>217</v>
      </c>
      <c r="D27" s="98">
        <v>217</v>
      </c>
      <c r="E27" s="98">
        <v>0</v>
      </c>
      <c r="F27" s="98">
        <v>0</v>
      </c>
      <c r="G27" s="50">
        <v>1277</v>
      </c>
    </row>
    <row r="28" spans="1:7" ht="18" customHeight="1">
      <c r="A28" s="27" t="s">
        <v>88</v>
      </c>
      <c r="B28" s="98">
        <v>0</v>
      </c>
      <c r="C28" s="98">
        <v>0</v>
      </c>
      <c r="D28" s="98">
        <v>0</v>
      </c>
      <c r="E28" s="98">
        <v>-139</v>
      </c>
      <c r="F28" s="98">
        <v>-36</v>
      </c>
      <c r="G28" s="98">
        <v>0</v>
      </c>
    </row>
    <row r="29" spans="1:7" ht="18" customHeight="1">
      <c r="A29" s="27" t="s">
        <v>39</v>
      </c>
      <c r="B29" s="98">
        <v>0</v>
      </c>
      <c r="C29" s="98">
        <v>0</v>
      </c>
      <c r="D29" s="98">
        <v>0</v>
      </c>
      <c r="E29" s="99">
        <v>0</v>
      </c>
      <c r="F29" s="99">
        <v>-14</v>
      </c>
      <c r="G29" s="99">
        <v>-15</v>
      </c>
    </row>
    <row r="30" spans="1:7" ht="18" customHeight="1">
      <c r="A30" s="27" t="s">
        <v>136</v>
      </c>
      <c r="B30" s="99">
        <v>4</v>
      </c>
      <c r="C30" s="99"/>
      <c r="D30" s="99"/>
      <c r="E30" s="99"/>
      <c r="F30" s="99"/>
      <c r="G30" s="99"/>
    </row>
    <row r="31" spans="1:7" ht="18" customHeight="1">
      <c r="A31" s="27" t="s">
        <v>39</v>
      </c>
      <c r="B31" s="99">
        <v>-15</v>
      </c>
      <c r="C31" s="99"/>
      <c r="D31" s="99"/>
      <c r="E31" s="99"/>
      <c r="F31" s="99"/>
      <c r="G31" s="99"/>
    </row>
    <row r="32" spans="1:7" ht="18" customHeight="1">
      <c r="A32" s="27" t="s">
        <v>89</v>
      </c>
      <c r="B32" s="99"/>
      <c r="C32" s="99">
        <v>47</v>
      </c>
      <c r="D32" s="99"/>
      <c r="E32" s="99">
        <v>189</v>
      </c>
      <c r="F32" s="98">
        <v>0</v>
      </c>
      <c r="G32" s="98">
        <v>0</v>
      </c>
    </row>
    <row r="33" spans="1:7" ht="18" customHeight="1" thickBot="1">
      <c r="A33" s="105" t="s">
        <v>114</v>
      </c>
      <c r="B33" s="99"/>
      <c r="C33" s="99">
        <v>70</v>
      </c>
      <c r="D33" s="99">
        <v>235</v>
      </c>
      <c r="E33" s="99">
        <v>358</v>
      </c>
      <c r="F33" s="99">
        <v>83</v>
      </c>
      <c r="G33" s="99">
        <v>-669</v>
      </c>
    </row>
    <row r="34" spans="1:7" ht="18" customHeight="1" thickBot="1">
      <c r="A34" s="102" t="s">
        <v>50</v>
      </c>
      <c r="B34" s="103">
        <f aca="true" t="shared" si="1" ref="B34:G34">SUM(B27:B33)</f>
        <v>99</v>
      </c>
      <c r="C34" s="103">
        <f t="shared" si="1"/>
        <v>334</v>
      </c>
      <c r="D34" s="103">
        <f t="shared" si="1"/>
        <v>452</v>
      </c>
      <c r="E34" s="104">
        <f t="shared" si="1"/>
        <v>408</v>
      </c>
      <c r="F34" s="104">
        <f t="shared" si="1"/>
        <v>33</v>
      </c>
      <c r="G34" s="104">
        <f t="shared" si="1"/>
        <v>593</v>
      </c>
    </row>
    <row r="35" spans="1:7" ht="18" customHeight="1">
      <c r="A35" s="87"/>
      <c r="B35" s="132"/>
      <c r="C35" s="132"/>
      <c r="D35" s="88"/>
      <c r="E35" s="88"/>
      <c r="F35" s="89"/>
      <c r="G35" s="89"/>
    </row>
    <row r="36" spans="1:7" ht="18" customHeight="1">
      <c r="A36" s="79" t="s">
        <v>42</v>
      </c>
      <c r="B36" s="50">
        <f aca="true" t="shared" si="2" ref="B36:G36">B16+B24+B34</f>
        <v>279</v>
      </c>
      <c r="C36" s="50">
        <f t="shared" si="2"/>
        <v>278</v>
      </c>
      <c r="D36" s="50">
        <f t="shared" si="2"/>
        <v>80</v>
      </c>
      <c r="E36" s="50">
        <f t="shared" si="2"/>
        <v>16</v>
      </c>
      <c r="F36" s="50">
        <f t="shared" si="2"/>
        <v>-267</v>
      </c>
      <c r="G36" s="50">
        <f t="shared" si="2"/>
        <v>440</v>
      </c>
    </row>
    <row r="37" spans="1:7" ht="18" customHeight="1">
      <c r="A37" s="27" t="s">
        <v>43</v>
      </c>
      <c r="B37" s="48">
        <v>580</v>
      </c>
      <c r="C37" s="48">
        <v>302</v>
      </c>
      <c r="D37" s="48">
        <v>222</v>
      </c>
      <c r="E37" s="48">
        <v>206</v>
      </c>
      <c r="F37" s="48">
        <v>473</v>
      </c>
      <c r="G37" s="48">
        <v>33</v>
      </c>
    </row>
    <row r="38" spans="1:7" ht="15.75" thickBot="1">
      <c r="A38" s="85"/>
      <c r="B38" s="84"/>
      <c r="C38" s="84"/>
      <c r="D38" s="84"/>
      <c r="E38" s="84"/>
      <c r="F38" s="84"/>
      <c r="G38" s="84"/>
    </row>
    <row r="39" spans="1:7" ht="18" customHeight="1">
      <c r="A39" s="40" t="s">
        <v>44</v>
      </c>
      <c r="B39" s="101">
        <f aca="true" t="shared" si="3" ref="B39:G39">B37+B36</f>
        <v>859</v>
      </c>
      <c r="C39" s="101">
        <f t="shared" si="3"/>
        <v>580</v>
      </c>
      <c r="D39" s="101">
        <f t="shared" si="3"/>
        <v>302</v>
      </c>
      <c r="E39" s="101">
        <f t="shared" si="3"/>
        <v>222</v>
      </c>
      <c r="F39" s="101">
        <f t="shared" si="3"/>
        <v>206</v>
      </c>
      <c r="G39" s="101">
        <f t="shared" si="3"/>
        <v>473</v>
      </c>
    </row>
    <row r="40" spans="1:3" ht="18" customHeight="1">
      <c r="A40" s="4"/>
      <c r="B40" s="5"/>
      <c r="C40" s="5"/>
    </row>
    <row r="41" spans="1:3" s="23" customFormat="1" ht="15" customHeight="1">
      <c r="A41" s="90" t="s">
        <v>131</v>
      </c>
      <c r="B41" s="155" t="s">
        <v>138</v>
      </c>
      <c r="C41" s="155"/>
    </row>
    <row r="42" spans="1:6" s="23" customFormat="1" ht="15">
      <c r="A42" s="90" t="s">
        <v>139</v>
      </c>
      <c r="B42" s="90"/>
      <c r="F42" s="23" t="s">
        <v>115</v>
      </c>
    </row>
    <row r="43" spans="1:3" s="23" customFormat="1" ht="15" customHeight="1">
      <c r="A43" s="90"/>
      <c r="B43" s="155"/>
      <c r="C43" s="155"/>
    </row>
    <row r="44" spans="1:2" s="23" customFormat="1" ht="15">
      <c r="A44" s="90"/>
      <c r="B44" s="90"/>
    </row>
    <row r="45" spans="1:3" ht="14.25">
      <c r="A45" s="4"/>
      <c r="B45" s="5"/>
      <c r="C45" s="5"/>
    </row>
    <row r="46" spans="1:3" ht="25.5" customHeight="1">
      <c r="A46" s="6"/>
      <c r="B46" s="7"/>
      <c r="C46" s="2"/>
    </row>
  </sheetData>
  <sheetProtection/>
  <mergeCells count="5">
    <mergeCell ref="B43:C43"/>
    <mergeCell ref="A4:C4"/>
    <mergeCell ref="B41:C41"/>
    <mergeCell ref="A1:E1"/>
    <mergeCell ref="A3:E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7:G37 B40:C40 B8:C16 D24:G35 D8:G11 D13:G21 D12 G22 B19:C21 B24:C24 B27:C34">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5:C45">
      <formula1>0</formula1>
      <formula2>9999999999999990</formula2>
    </dataValidation>
  </dataValidations>
  <hyperlinks>
    <hyperlink ref="A1:C1" r:id="rId1" display="INVESTOR.BG Plc."/>
  </hyperlinks>
  <printOptions horizontalCentered="1"/>
  <pageMargins left="1.1811023622047245" right="0.3937007874015748" top="0.5905511811023623" bottom="0.5905511811023623" header="0.5118110236220472" footer="0.5118110236220472"/>
  <pageSetup fitToHeight="1" fitToWidth="1" horizontalDpi="600" verticalDpi="600" orientation="portrait" paperSize="9" scale="52" r:id="rId2"/>
  <ignoredErrors>
    <ignoredError sqref="E16:G16 C16:D16" formulaRange="1"/>
  </ignoredErrors>
</worksheet>
</file>

<file path=xl/worksheets/sheet4.xml><?xml version="1.0" encoding="utf-8"?>
<worksheet xmlns="http://schemas.openxmlformats.org/spreadsheetml/2006/main" xmlns:r="http://schemas.openxmlformats.org/officeDocument/2006/relationships">
  <dimension ref="A1:D46"/>
  <sheetViews>
    <sheetView showGridLines="0" zoomScale="75" zoomScaleNormal="75" workbookViewId="0" topLeftCell="A25">
      <selection activeCell="B44" sqref="B44"/>
    </sheetView>
  </sheetViews>
  <sheetFormatPr defaultColWidth="9.140625" defaultRowHeight="12.75"/>
  <cols>
    <col min="1" max="1" width="3.28125" style="95" customWidth="1"/>
    <col min="2" max="2" width="74.421875" style="95" customWidth="1"/>
    <col min="3" max="3" width="17.421875" style="95" customWidth="1"/>
    <col min="4" max="4" width="20.00390625" style="95" customWidth="1"/>
    <col min="5" max="16384" width="9.140625" style="95" customWidth="1"/>
  </cols>
  <sheetData>
    <row r="1" spans="1:4" s="91" customFormat="1" ht="21" thickBot="1">
      <c r="A1" s="156" t="s">
        <v>120</v>
      </c>
      <c r="B1" s="157"/>
      <c r="C1" s="157"/>
      <c r="D1" s="157"/>
    </row>
    <row r="2" spans="1:4" s="91" customFormat="1" ht="16.5" customHeight="1" thickBot="1" thickTop="1">
      <c r="A2" s="161" t="s">
        <v>93</v>
      </c>
      <c r="B2" s="161"/>
      <c r="C2" s="161"/>
      <c r="D2" s="161"/>
    </row>
    <row r="3" spans="1:4" s="91" customFormat="1" ht="36.75" customHeight="1" thickTop="1">
      <c r="A3" s="92"/>
      <c r="B3" s="158"/>
      <c r="C3" s="158"/>
      <c r="D3" s="158"/>
    </row>
    <row r="4" spans="1:4" s="91" customFormat="1" ht="15" customHeight="1">
      <c r="A4" s="159" t="s">
        <v>121</v>
      </c>
      <c r="B4" s="159"/>
      <c r="C4" s="159"/>
      <c r="D4" s="159"/>
    </row>
    <row r="5" spans="1:4" s="91" customFormat="1" ht="15">
      <c r="A5" s="92"/>
      <c r="B5" s="159" t="s">
        <v>125</v>
      </c>
      <c r="C5" s="159"/>
      <c r="D5" s="159"/>
    </row>
    <row r="6" spans="1:4" s="91" customFormat="1" ht="15">
      <c r="A6" s="92"/>
      <c r="B6" s="80"/>
      <c r="C6" s="80"/>
      <c r="D6" s="80"/>
    </row>
    <row r="7" spans="1:4" s="91" customFormat="1" ht="15">
      <c r="A7" s="93" t="s">
        <v>51</v>
      </c>
      <c r="B7" s="160" t="s">
        <v>52</v>
      </c>
      <c r="C7" s="160"/>
      <c r="D7" s="160"/>
    </row>
    <row r="8" spans="1:4" s="91" customFormat="1" ht="25.5" customHeight="1">
      <c r="A8" s="92"/>
      <c r="B8" s="158" t="s">
        <v>110</v>
      </c>
      <c r="C8" s="158"/>
      <c r="D8" s="158"/>
    </row>
    <row r="9" spans="1:4" s="91" customFormat="1" ht="25.5" customHeight="1">
      <c r="A9" s="92"/>
      <c r="B9" s="158" t="s">
        <v>111</v>
      </c>
      <c r="C9" s="158"/>
      <c r="D9" s="158"/>
    </row>
    <row r="10" spans="1:4" s="91" customFormat="1" ht="25.5" customHeight="1">
      <c r="A10" s="92"/>
      <c r="B10" s="158" t="s">
        <v>113</v>
      </c>
      <c r="C10" s="158"/>
      <c r="D10" s="158"/>
    </row>
    <row r="11" spans="1:4" s="91" customFormat="1" ht="25.5" customHeight="1">
      <c r="A11" s="92"/>
      <c r="B11" s="158" t="s">
        <v>112</v>
      </c>
      <c r="C11" s="158"/>
      <c r="D11" s="158"/>
    </row>
    <row r="12" spans="1:4" s="91" customFormat="1" ht="15" customHeight="1">
      <c r="A12" s="92"/>
      <c r="B12" s="158" t="s">
        <v>94</v>
      </c>
      <c r="C12" s="158"/>
      <c r="D12" s="158"/>
    </row>
    <row r="13" spans="1:4" s="91" customFormat="1" ht="15">
      <c r="A13" s="94" t="s">
        <v>60</v>
      </c>
      <c r="B13" s="158" t="s">
        <v>95</v>
      </c>
      <c r="C13" s="162"/>
      <c r="D13" s="162"/>
    </row>
    <row r="14" spans="1:4" s="91" customFormat="1" ht="15">
      <c r="A14" s="94" t="s">
        <v>60</v>
      </c>
      <c r="B14" s="115" t="s">
        <v>98</v>
      </c>
      <c r="C14"/>
      <c r="D14"/>
    </row>
    <row r="15" spans="1:4" s="91" customFormat="1" ht="15">
      <c r="A15" s="94" t="s">
        <v>53</v>
      </c>
      <c r="B15" s="158" t="s">
        <v>96</v>
      </c>
      <c r="C15" s="162"/>
      <c r="D15" s="162"/>
    </row>
    <row r="16" spans="1:4" s="91" customFormat="1" ht="14.25" customHeight="1">
      <c r="A16" s="94" t="s">
        <v>60</v>
      </c>
      <c r="B16" s="158" t="s">
        <v>97</v>
      </c>
      <c r="C16" s="162"/>
      <c r="D16" s="162"/>
    </row>
    <row r="17" spans="1:4" s="91" customFormat="1" ht="14.25" customHeight="1">
      <c r="A17" s="94" t="s">
        <v>60</v>
      </c>
      <c r="B17" s="158" t="s">
        <v>99</v>
      </c>
      <c r="C17" s="162"/>
      <c r="D17" s="162"/>
    </row>
    <row r="18" spans="1:4" s="91" customFormat="1" ht="14.25" customHeight="1">
      <c r="A18" s="94" t="s">
        <v>60</v>
      </c>
      <c r="B18" s="115" t="s">
        <v>100</v>
      </c>
      <c r="C18"/>
      <c r="D18"/>
    </row>
    <row r="19" spans="1:4" s="91" customFormat="1" ht="14.25" customHeight="1">
      <c r="A19" s="94" t="s">
        <v>60</v>
      </c>
      <c r="B19" s="115" t="s">
        <v>101</v>
      </c>
      <c r="C19"/>
      <c r="D19"/>
    </row>
    <row r="20" spans="1:4" s="91" customFormat="1" ht="15">
      <c r="A20" s="94" t="s">
        <v>60</v>
      </c>
      <c r="B20" s="115" t="s">
        <v>102</v>
      </c>
      <c r="C20"/>
      <c r="D20"/>
    </row>
    <row r="21" spans="1:4" s="91" customFormat="1" ht="15">
      <c r="A21" s="94" t="s">
        <v>60</v>
      </c>
      <c r="B21" s="115" t="s">
        <v>103</v>
      </c>
      <c r="C21"/>
      <c r="D21"/>
    </row>
    <row r="22" spans="1:4" s="91" customFormat="1" ht="15">
      <c r="A22" s="94" t="s">
        <v>60</v>
      </c>
      <c r="B22" s="115" t="s">
        <v>104</v>
      </c>
      <c r="C22"/>
      <c r="D22"/>
    </row>
    <row r="23" spans="1:4" s="91" customFormat="1" ht="15">
      <c r="A23" s="94" t="s">
        <v>60</v>
      </c>
      <c r="B23" s="115" t="s">
        <v>105</v>
      </c>
      <c r="C23"/>
      <c r="D23"/>
    </row>
    <row r="24" spans="1:4" s="91" customFormat="1" ht="15">
      <c r="A24" s="94" t="s">
        <v>60</v>
      </c>
      <c r="B24" s="115" t="s">
        <v>106</v>
      </c>
      <c r="C24"/>
      <c r="D24"/>
    </row>
    <row r="25" spans="1:4" s="91" customFormat="1" ht="15">
      <c r="A25" s="94" t="s">
        <v>60</v>
      </c>
      <c r="B25" s="115" t="s">
        <v>107</v>
      </c>
      <c r="C25"/>
      <c r="D25"/>
    </row>
    <row r="26" spans="1:4" s="91" customFormat="1" ht="15">
      <c r="A26" s="94" t="s">
        <v>60</v>
      </c>
      <c r="B26" s="115" t="s">
        <v>108</v>
      </c>
      <c r="C26"/>
      <c r="D26"/>
    </row>
    <row r="27" spans="1:4" s="91" customFormat="1" ht="15">
      <c r="A27" s="94" t="s">
        <v>60</v>
      </c>
      <c r="B27" s="115" t="s">
        <v>109</v>
      </c>
      <c r="C27"/>
      <c r="D27"/>
    </row>
    <row r="28" spans="1:4" s="91" customFormat="1" ht="15">
      <c r="A28" s="94" t="s">
        <v>60</v>
      </c>
      <c r="B28" s="158" t="s">
        <v>122</v>
      </c>
      <c r="C28" s="158"/>
      <c r="D28" s="158"/>
    </row>
    <row r="29" spans="1:4" s="91" customFormat="1" ht="15">
      <c r="A29" s="94" t="s">
        <v>60</v>
      </c>
      <c r="B29" s="158" t="s">
        <v>126</v>
      </c>
      <c r="C29" s="158"/>
      <c r="D29" s="158"/>
    </row>
    <row r="30" spans="1:4" s="91" customFormat="1" ht="14.25">
      <c r="A30" s="92"/>
      <c r="B30" s="158"/>
      <c r="C30" s="158"/>
      <c r="D30" s="158"/>
    </row>
    <row r="31" spans="1:4" ht="15">
      <c r="A31" s="93" t="s">
        <v>54</v>
      </c>
      <c r="B31" s="160" t="s">
        <v>55</v>
      </c>
      <c r="C31" s="160"/>
      <c r="D31" s="160"/>
    </row>
    <row r="32" spans="1:4" ht="29.25" customHeight="1">
      <c r="A32" s="96"/>
      <c r="B32" s="163" t="s">
        <v>56</v>
      </c>
      <c r="C32" s="163"/>
      <c r="D32" s="163"/>
    </row>
    <row r="33" spans="1:4" ht="18" customHeight="1">
      <c r="A33" s="96"/>
      <c r="B33" s="163" t="s">
        <v>57</v>
      </c>
      <c r="C33" s="163"/>
      <c r="D33" s="163"/>
    </row>
    <row r="34" spans="1:4" s="91" customFormat="1" ht="14.25">
      <c r="A34" s="92"/>
      <c r="B34" s="158"/>
      <c r="C34" s="158"/>
      <c r="D34" s="158"/>
    </row>
    <row r="35" spans="1:4" ht="15">
      <c r="A35" s="93" t="s">
        <v>58</v>
      </c>
      <c r="B35" s="160" t="s">
        <v>59</v>
      </c>
      <c r="C35" s="160"/>
      <c r="D35" s="160"/>
    </row>
    <row r="36" spans="1:4" ht="66.75" customHeight="1">
      <c r="A36" s="93"/>
      <c r="B36" s="158" t="s">
        <v>127</v>
      </c>
      <c r="C36" s="158"/>
      <c r="D36" s="158"/>
    </row>
    <row r="37" spans="1:4" ht="15">
      <c r="A37" s="93"/>
      <c r="B37" s="115"/>
      <c r="C37" s="115"/>
      <c r="D37" s="115"/>
    </row>
    <row r="38" spans="1:4" ht="72.75" customHeight="1">
      <c r="A38" s="93"/>
      <c r="B38" s="158" t="s">
        <v>128</v>
      </c>
      <c r="C38" s="158"/>
      <c r="D38" s="158"/>
    </row>
    <row r="39" spans="1:4" ht="15">
      <c r="A39" s="93"/>
      <c r="B39" s="115" t="s">
        <v>129</v>
      </c>
      <c r="C39" s="115"/>
      <c r="D39" s="115"/>
    </row>
    <row r="40" spans="1:4" ht="15">
      <c r="A40" s="93"/>
      <c r="B40" s="115"/>
      <c r="C40" s="115"/>
      <c r="D40" s="115"/>
    </row>
    <row r="41" spans="1:4" ht="42" customHeight="1">
      <c r="A41" s="93"/>
      <c r="B41" s="158" t="s">
        <v>130</v>
      </c>
      <c r="C41" s="158"/>
      <c r="D41" s="158"/>
    </row>
    <row r="42" spans="1:4" ht="15">
      <c r="A42" s="93"/>
      <c r="B42" s="116"/>
      <c r="C42" s="116"/>
      <c r="D42" s="116"/>
    </row>
    <row r="43" spans="1:4" ht="14.25" customHeight="1">
      <c r="A43" s="96"/>
      <c r="B43" s="90" t="s">
        <v>131</v>
      </c>
      <c r="C43" s="155" t="s">
        <v>138</v>
      </c>
      <c r="D43" s="155"/>
    </row>
    <row r="44" spans="2:4" ht="14.25">
      <c r="B44" s="90" t="s">
        <v>139</v>
      </c>
      <c r="C44"/>
      <c r="D44"/>
    </row>
    <row r="45" spans="1:4" ht="14.25" customHeight="1">
      <c r="A45" s="96"/>
      <c r="B45" s="90"/>
      <c r="C45" s="155"/>
      <c r="D45" s="155"/>
    </row>
    <row r="46" spans="2:4" ht="14.25">
      <c r="B46" s="90"/>
      <c r="C46"/>
      <c r="D46"/>
    </row>
  </sheetData>
  <sheetProtection/>
  <mergeCells count="28">
    <mergeCell ref="C45:D45"/>
    <mergeCell ref="B34:D34"/>
    <mergeCell ref="B35:D35"/>
    <mergeCell ref="B38:D38"/>
    <mergeCell ref="B41:D41"/>
    <mergeCell ref="C43:D43"/>
    <mergeCell ref="B33:D33"/>
    <mergeCell ref="B29:D29"/>
    <mergeCell ref="B36:D36"/>
    <mergeCell ref="B15:D15"/>
    <mergeCell ref="B16:D16"/>
    <mergeCell ref="B17:D17"/>
    <mergeCell ref="B28:D28"/>
    <mergeCell ref="B30:D30"/>
    <mergeCell ref="B31:D31"/>
    <mergeCell ref="B32:D32"/>
    <mergeCell ref="B13:D13"/>
    <mergeCell ref="B12:D12"/>
    <mergeCell ref="B8:D8"/>
    <mergeCell ref="B9:D9"/>
    <mergeCell ref="B10:D10"/>
    <mergeCell ref="B11:D11"/>
    <mergeCell ref="A1:D1"/>
    <mergeCell ref="B3:D3"/>
    <mergeCell ref="B5:D5"/>
    <mergeCell ref="B7:D7"/>
    <mergeCell ref="A2:D2"/>
    <mergeCell ref="A4:D4"/>
  </mergeCells>
  <hyperlinks>
    <hyperlink ref="A1:C1" r:id="rId1" display="INVESTOR.BG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Alexander Petkov</cp:lastModifiedBy>
  <cp:lastPrinted>2008-02-19T14:28:17Z</cp:lastPrinted>
  <dcterms:created xsi:type="dcterms:W3CDTF">2004-07-26T14:28:27Z</dcterms:created>
  <dcterms:modified xsi:type="dcterms:W3CDTF">2010-02-23T13:39:53Z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